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評価シート（手入力用）" sheetId="1" r:id="rId1"/>
    <sheet name="評価シート（計算用）" sheetId="2" r:id="rId2"/>
    <sheet name="評価結果シート" sheetId="3" r:id="rId3"/>
  </sheets>
  <definedNames>
    <definedName name="_xlnm.Print_Area" localSheetId="1">'評価シート（計算用）'!$A$1:$F$73</definedName>
    <definedName name="_xlnm.Print_Area" localSheetId="2">'評価結果シート'!$A$1:$L$40</definedName>
    <definedName name="_xlnm.Print_Titles" localSheetId="1">'評価シート（計算用）'!$5:$5</definedName>
    <definedName name="_xlnm.Print_Titles" localSheetId="0">'評価シート（手入力用）'!$5:$5</definedName>
  </definedNames>
  <calcPr fullCalcOnLoad="1"/>
</workbook>
</file>

<file path=xl/sharedStrings.xml><?xml version="1.0" encoding="utf-8"?>
<sst xmlns="http://schemas.openxmlformats.org/spreadsheetml/2006/main" count="393" uniqueCount="211">
  <si>
    <t>評価項目</t>
  </si>
  <si>
    <t>評価のポイント</t>
  </si>
  <si>
    <t xml:space="preserve">Ⅱ.　倫理価値の共有と社内への浸透 </t>
  </si>
  <si>
    <t>自社の「精神」を謳った哲学や明確な志があり、生かされているか</t>
  </si>
  <si>
    <t>将来展望は、経営者の言葉や行動に反映され、実際に社員と共有されているか</t>
  </si>
  <si>
    <t>夢物語ではなく、何らかの形で実現に向けた道筋、目標、行動計画があるか</t>
  </si>
  <si>
    <t>利益についての考え方を経営者は示しているか、社会的利益の視点を持っているか</t>
  </si>
  <si>
    <t>勤勉、倹約、正直、堅実さを基本精神に、無駄遣いを避け謙虚さを保っているか</t>
  </si>
  <si>
    <t>地球大で物事を考え、足元から行動するという考えはあり、習慣になっているか</t>
  </si>
  <si>
    <t>経営理念や仕組みの留まらず、実際に社員一人ひとりの自覚となっているか</t>
  </si>
  <si>
    <t>自社の規模や扱い商品、ありうるリスクをふまえた適切なリスク管理体制はあるか</t>
  </si>
  <si>
    <t>互いに教え、指摘し合える社内風土が醸成されているか</t>
  </si>
  <si>
    <t>人間としての基本、日常における適切な礼儀は守られ、実践されているか</t>
  </si>
  <si>
    <t>社員を「労働者」としてではなく、第一に「人間」としての尊厳が重視されているか</t>
  </si>
  <si>
    <t>男女差別、セクハラ、障害者への差別などと積極的に決別しているか</t>
  </si>
  <si>
    <t>モノやサービスを売るより、「信用」を売っているという考えはあり、また実感できるか</t>
  </si>
  <si>
    <t>省エネルギーや創エネルギーを進め、二酸化炭素の排出削減を実施しているか</t>
  </si>
  <si>
    <t>常に機動性と俊敏さを持って、地に足がついた経営になっているか</t>
  </si>
  <si>
    <t>自社の将来展望を何らかの形で示しているか</t>
  </si>
  <si>
    <t>社内の起業家精神を促進し、起業家精神を持つ社員の育成を行なっているか</t>
  </si>
  <si>
    <t>倫理活動は義務に終わらずに、ポシティブな取り組みとして浸透し、実践されているか</t>
  </si>
  <si>
    <t>能力評価の重要さと合わせ、評価のなかで個々人の人間性も考慮できているか</t>
  </si>
  <si>
    <t>適切なサポートを提供し、利用可能な社風になっているか</t>
  </si>
  <si>
    <t>顧客の声に素直に耳を傾け、またその満足度を測り、改善する仕組みはあるか</t>
  </si>
  <si>
    <t>地域やその住民との共存、社会との相互繁栄の思想は、経営の基本となっているか</t>
  </si>
  <si>
    <t>事業のなかで、省資源、無駄の排除は進められているか</t>
  </si>
  <si>
    <t>Ⅰ-1</t>
  </si>
  <si>
    <t>Ⅰ-2</t>
  </si>
  <si>
    <t>Ⅰ-3</t>
  </si>
  <si>
    <t>Ⅰ-4</t>
  </si>
  <si>
    <t>Ⅰ-5</t>
  </si>
  <si>
    <t>Ⅰ-6</t>
  </si>
  <si>
    <t>Ⅰ-7</t>
  </si>
  <si>
    <t>Ⅰ-8</t>
  </si>
  <si>
    <t>Ⅰ-9</t>
  </si>
  <si>
    <t>Ⅰ-10</t>
  </si>
  <si>
    <t>Ⅱ-1</t>
  </si>
  <si>
    <t>Ⅱ-2</t>
  </si>
  <si>
    <t>Ⅱ-3</t>
  </si>
  <si>
    <t>Ⅱ-4</t>
  </si>
  <si>
    <t>Ⅱ-5</t>
  </si>
  <si>
    <t>Ⅱ-6</t>
  </si>
  <si>
    <t>Ⅱ-7</t>
  </si>
  <si>
    <t>Ⅱ-8</t>
  </si>
  <si>
    <t>Ⅲ-1</t>
  </si>
  <si>
    <t>Ⅲ-2</t>
  </si>
  <si>
    <t>Ⅲ-3</t>
  </si>
  <si>
    <t>Ⅲ-4</t>
  </si>
  <si>
    <t>Ⅲ-5</t>
  </si>
  <si>
    <t>Ⅲ-6</t>
  </si>
  <si>
    <t>Ⅲ-7</t>
  </si>
  <si>
    <t>Ⅲ-8</t>
  </si>
  <si>
    <t>Ⅳ-1</t>
  </si>
  <si>
    <t>Ⅳ-2</t>
  </si>
  <si>
    <t>Ⅳ-3</t>
  </si>
  <si>
    <t>Ⅳ-4</t>
  </si>
  <si>
    <t>Ⅳ-5</t>
  </si>
  <si>
    <t>Ⅳ-6</t>
  </si>
  <si>
    <t>Ⅳ-7</t>
  </si>
  <si>
    <t>Ⅳ-8</t>
  </si>
  <si>
    <t>V-2</t>
  </si>
  <si>
    <t>V-3</t>
  </si>
  <si>
    <t>V-4</t>
  </si>
  <si>
    <t>V-5</t>
  </si>
  <si>
    <t>V-6</t>
  </si>
  <si>
    <t>V-7</t>
  </si>
  <si>
    <t>V-8</t>
  </si>
  <si>
    <t>Ⅵ-1</t>
  </si>
  <si>
    <t>Ⅵ-2</t>
  </si>
  <si>
    <t>Ⅵ-3</t>
  </si>
  <si>
    <t>自社の志・哲学を踏まえた将来展望を描いているか</t>
  </si>
  <si>
    <t>遵法精神の重要性は明確に打ち出されているか</t>
  </si>
  <si>
    <t>倫理や社会に対する責任の重要性は、一人ひとりの自覚となっているか</t>
  </si>
  <si>
    <t>社員との人間関係において、「尊敬の心」を基本としているか</t>
  </si>
  <si>
    <t>事業活動における資源の始末を行なっているか</t>
  </si>
  <si>
    <t>生態系に悪い影響を与える物質（化学物質）の排除を進めているか</t>
  </si>
  <si>
    <t>自然修復活動の実施・参画はできているか</t>
  </si>
  <si>
    <t>管理の仕組み：　環境関連の課題を管理する仕組みやチェック機能を持っているか</t>
  </si>
  <si>
    <t>顧客満足度を高めるための効果的な仕組みを持っているか、また実施できているか</t>
  </si>
  <si>
    <t>自社としての家訓や商売道に関する経営哲学を有し、活かしているか</t>
  </si>
  <si>
    <t>あいまいにではなく、明確に遵法精神の重要さ、遵法しない場合の結果などが示されているか</t>
  </si>
  <si>
    <t>会社名</t>
  </si>
  <si>
    <t>水の浄化、里山の修復、河川の修復、植林、動物保護など、何らかの活動に参画もしくは寄付をしているか</t>
  </si>
  <si>
    <t>滋賀CSR経営診断評価シート　Ver.　1.0</t>
  </si>
  <si>
    <t>行商の精神に学び、常に初心を忘れず、足を使って現場主義で経営をしているか</t>
  </si>
  <si>
    <t>長期利益・社会利益の視点を持ち合わせているか</t>
  </si>
  <si>
    <t>目前の自社利益を追うばかりでなく、社会の利益を考えた持続的な経営が実現できているか</t>
  </si>
  <si>
    <t>日本商業の原点の一つである近江商人などについて話す機会や学習機会をつくっているか</t>
  </si>
  <si>
    <t>明文化、もしくは広く認識された行動規範や倫理的な経営の原則は社内にきちんと共有されているか</t>
  </si>
  <si>
    <t>顧客、取引先などの事業パートナーの意見を吸い上げる仕組みはあるか
また、自社からの効果的なコミュニケーションは行なわれているか</t>
  </si>
  <si>
    <t>健全な社会基盤づくりへの関わりを持っているか</t>
  </si>
  <si>
    <t>地域やその住民に協力し、その地域の一企業市民という実感はあるか、社内にその姿勢はあるか</t>
  </si>
  <si>
    <t>地域の素材を活かしたり、雇用を促進したりするなど、地域経済の活性化に寄与しているか</t>
  </si>
  <si>
    <t>事業活動におけるエネルギーの始末を行っているか</t>
  </si>
  <si>
    <t>水を大切に扱っている精神と習慣（行動）はあるか</t>
  </si>
  <si>
    <t>リユースとリサイクルによる再資源化は積極的に進められているか</t>
  </si>
  <si>
    <t>環境精神の醸成：　社員に何らかの形で環境・自然教育を行っているか</t>
  </si>
  <si>
    <t>地域環境問題・地球環境問題に関して学ぶ機会や、自然体験の機会を社員に提供しているか</t>
  </si>
  <si>
    <t>自社の志および将来展望を経営者は自らの言葉で語り、社員との共有に積極的か</t>
  </si>
  <si>
    <t>志・将来展望実現のための工程表(ロードマップ）を示しているか</t>
  </si>
  <si>
    <t>不当利益の回避を基本原則としているか</t>
  </si>
  <si>
    <t>起業家精神を継承しているか</t>
  </si>
  <si>
    <t>始末の精神を強調しているか</t>
  </si>
  <si>
    <t>地域に根ざしながらも、大きな視点で経営を捉えているか</t>
  </si>
  <si>
    <t>明確な行動規範、倫理経営を浸透させるための仕組みを有しているか</t>
  </si>
  <si>
    <t>問題が発生した時を想定した危機管理の仕組みや指南書はあるか</t>
  </si>
  <si>
    <t>日常的な礼節は社内の行動の基本となっているか</t>
  </si>
  <si>
    <t>談論風発の企業風土は実現できるいか</t>
  </si>
  <si>
    <t>社員に対する公正な人事考課および成果分配ができているか</t>
  </si>
  <si>
    <t>いかなる差別をも積極的に排除しているか</t>
  </si>
  <si>
    <t>育児・介護をしている社員へのサポートは出来ているか</t>
  </si>
  <si>
    <t>良好な人間関係の構築に基づく経営を実践し、広く信用を獲得しているか</t>
  </si>
  <si>
    <t>透明性の追及と積極的な情報開示を行なっているか</t>
  </si>
  <si>
    <t>利害関係者との協働を実現できているか、そのためのコミュニケーションの仕組みを持っているか</t>
  </si>
  <si>
    <t>地域社会（滋賀）の文化と伝統を守る重要性は認識され、社内で広く共有されているか</t>
  </si>
  <si>
    <t>事業を進めるなかで、地域（滋賀県および市・町・村）との共存策を推進しているか</t>
  </si>
  <si>
    <t>地域活動・美しい街づくりへの参画はあるか</t>
  </si>
  <si>
    <t>水の保全・浄化を意識した事業活動を営んでいるか</t>
  </si>
  <si>
    <t>職場での環境配慮は徹底されているか</t>
  </si>
  <si>
    <t>　</t>
  </si>
  <si>
    <t>スコア</t>
  </si>
  <si>
    <t>個別</t>
  </si>
  <si>
    <t>全体</t>
  </si>
  <si>
    <t>入力リスト</t>
  </si>
  <si>
    <t>全体スコア</t>
  </si>
  <si>
    <t>Ⅰ.　経営者の理念</t>
  </si>
  <si>
    <t>Ⅱ.　倫理価値の共有</t>
  </si>
  <si>
    <t>Ⅲ.　社員の尊重</t>
  </si>
  <si>
    <t>Ⅴ.　地域社会の維持</t>
  </si>
  <si>
    <t>Ⅵ.　自然資本の保全</t>
  </si>
  <si>
    <t>滋賀CSR経営診断評価結果シート</t>
  </si>
  <si>
    <t>Ⅰ.　企業風土、経営者の理念および利益についての考え方</t>
  </si>
  <si>
    <t>Ⅱ.　倫理価値の共有と社内への浸透</t>
  </si>
  <si>
    <t>Ⅲ.　社員の尊重と積極的な相互依存の醸成</t>
  </si>
  <si>
    <t>Ⅴ.　地域社会の維持と次なる発展への関わり</t>
  </si>
  <si>
    <t>Ⅵ.　自然資本の有効活用と保全への関わり</t>
  </si>
  <si>
    <t>計算用フィールド</t>
  </si>
  <si>
    <t>Ⅳ.　顧客・取引先との関係</t>
  </si>
  <si>
    <t>滋賀CSR経営診断評価総合スコア</t>
  </si>
  <si>
    <t>経営層および社員は、義務感からだけでなく、前向きに倫理行動に励んでいるか</t>
  </si>
  <si>
    <t>倫理行動に関し、なあなあ主義を排除しているか</t>
  </si>
  <si>
    <t>滋賀を中心とした地域の商業文化や三方よしなどといった歴史的な商業倫理について共有し、学習する機会はあるか</t>
  </si>
  <si>
    <t>社員を評価するときに、「能力」や「成果」のみではなく、「人望」や誠実さ・協調性といった「人間性」も十分に考慮しているか</t>
  </si>
  <si>
    <t>独り善がりのワンマン体質にならずに、経営層と社員との間に十分な情報共有、意見交換はあるか</t>
  </si>
  <si>
    <t>社員に対して、自己啓発・学習の機会を提供しているか</t>
  </si>
  <si>
    <t>仕事を通じて学ぶ機会と教育・研修の機会を与えることで、能力向上の機会を提供できているか</t>
  </si>
  <si>
    <t>適当な評価や気まぐれな成果配分ではなく、公平で納得の行く評価をしているか</t>
  </si>
  <si>
    <t>労働環境の改善や仕事と家庭のバランスを保つ、もしくは改善するための取り組みを実施しているか</t>
  </si>
  <si>
    <t>仕事人としての社員だけではなく、その家庭生活への配慮はあるか、社員にとって健全な家庭生活は可能か</t>
  </si>
  <si>
    <t>顧客、取引先との人間関係において、「尊敬の心」を基本としているか</t>
  </si>
  <si>
    <t>顧客や取引先との関係は、金銭の授受だけでなく、真の相互発展を意識した長期にわたる良好な関係の構築、維持が重視されているか</t>
  </si>
  <si>
    <t>隠さずに、よいことも、悪いことも正直に顧客、取引先、社会に対して公開しているか</t>
  </si>
  <si>
    <t>尊敬できる取引先の選定が出来ているか</t>
  </si>
  <si>
    <t>倫理経営の一環として、新規取引先を自社の基準に従って選定しているか、また定期的に
既存取引先の調査・点検を行なっているか、不正取引をした取引先に対して自社基準を適用しているか</t>
  </si>
  <si>
    <t>顧客へ売り惜しむことや、品薄などをきっかけに不当な高値で販売することはないか</t>
  </si>
  <si>
    <t>自社の儲けを最優先し、顧客の困ったときを乱用していないか</t>
  </si>
  <si>
    <t>顧客、取引先との取引において、なあなあ主義を排除しているか</t>
  </si>
  <si>
    <t>明確な約束や保証ポリシーを持っているか、顧客、取引先と正直に指摘し合えるか</t>
  </si>
  <si>
    <t>V-1</t>
  </si>
  <si>
    <t>企業は公器であり、社会的役割を持つ組織であるという認識はあるか</t>
  </si>
  <si>
    <t>滋賀が持つ特性や歴史・伝統は、広く社員の知識・意識となっているか</t>
  </si>
  <si>
    <t>地域のニーズに耳を傾け、必要な時に積極的に地域課題の解決のため、努力を惜しまず協力しているか</t>
  </si>
  <si>
    <t>地域ボランティアやフィランスロピー活動は何らかの形で実施しているか、参加を肯定・促進しているか</t>
  </si>
  <si>
    <t>自社の活動は、社会基盤・社会資本の強化に実際に貢献できると言えるか</t>
  </si>
  <si>
    <t>地域の次世代に対する学習機会を提供しているか</t>
  </si>
  <si>
    <t>地域の学校や若者との接点や学習の機会を提供しているか</t>
  </si>
  <si>
    <t>堂々と、自社利益が地域へ適度に還元されていると言えるか</t>
  </si>
  <si>
    <t>利益は一部の個人にのみでなく、社会にも適度に還元されているか</t>
  </si>
  <si>
    <t>滋賀の自然保全のための取り組みなどについて社員と共有を図る機会を持っているか</t>
  </si>
  <si>
    <t>滋賀の自然の特性についての知識と意識を醸成し、行動のきっかけをつくっているか</t>
  </si>
  <si>
    <t>Ⅵ-4</t>
  </si>
  <si>
    <t xml:space="preserve">土壌汚染、騒音、振動などに関して、周辺環境に十分な配慮はできているか </t>
  </si>
  <si>
    <t>周辺環境や周辺住民に、事業活動を通じて負担・迷惑をかけていないか、十分な配慮をしているか</t>
  </si>
  <si>
    <t>Ⅵ-5</t>
  </si>
  <si>
    <t>何らかの継続的な管理体制やチェック機能を持っているか（環境マネジメントの仕組み）</t>
  </si>
  <si>
    <t>Ⅵ-6</t>
  </si>
  <si>
    <t>資材、文房具、オフィス関連機器の購入の際、注意を払っているか、
電気や紙の無駄遣いを避け、ゴミ分別などを積極的に進めているか</t>
  </si>
  <si>
    <t>Ⅵ-7</t>
  </si>
  <si>
    <t>Ⅵ-8</t>
  </si>
  <si>
    <t>Ⅵ-9</t>
  </si>
  <si>
    <t>長期的にみても、生態系への影響を充分に考慮した化学物質の扱いをしているか</t>
  </si>
  <si>
    <t>Ⅵ-10</t>
  </si>
  <si>
    <t xml:space="preserve">商品・サービスの環境配慮を企画・設計段階から意識的に進めているか </t>
  </si>
  <si>
    <t>商品設計段階からエコロジーや環境、エコデザインを意識され、行動に反映できているか</t>
  </si>
  <si>
    <t xml:space="preserve">Ⅵ-11 </t>
  </si>
  <si>
    <t>再資源化を積極的に追求しているか</t>
  </si>
  <si>
    <t xml:space="preserve">Ⅵ-12 </t>
  </si>
  <si>
    <t xml:space="preserve">Ⅲ.　社員の尊重と積極的な相互依存の醸成 </t>
  </si>
  <si>
    <t xml:space="preserve">Ⅳ.　顧客、取引先との誠実な関係の創造と維持 </t>
  </si>
  <si>
    <t xml:space="preserve">Ⅴ.　地域社会の維持と次なる発展への関わり </t>
  </si>
  <si>
    <t xml:space="preserve">Ⅵ.　　自然資本の有効活用と保全への関わり </t>
  </si>
  <si>
    <t>Ver 1.0</t>
  </si>
  <si>
    <t>Ⅳ.　顧客、取引先との誠実な関係の創造と維持</t>
  </si>
  <si>
    <t>業種</t>
  </si>
  <si>
    <t>取り組みに関する詳細情報</t>
  </si>
  <si>
    <t xml:space="preserve">Ⅴ.　地域社会の維持と次なる発展への関わり </t>
  </si>
  <si>
    <t>コメントがありましたらご記入ください</t>
  </si>
  <si>
    <t>記入者</t>
  </si>
  <si>
    <t>記入日</t>
  </si>
  <si>
    <t>Ⅰ.　企業風土、経営者の理念および利益についての考え方</t>
  </si>
  <si>
    <t>滋賀を中心とした地域の商業文化や三方よしなどといった歴史的な商業倫理について共有し、学習する機会はあるか</t>
  </si>
  <si>
    <t xml:space="preserve">Ⅲ.　社員の尊重と積極的な相互依存の醸成 </t>
  </si>
  <si>
    <t xml:space="preserve">Ⅳ.　顧客、取引先との誠実な関係の創造と維持 </t>
  </si>
  <si>
    <t>V-1</t>
  </si>
  <si>
    <t>滋賀の自然保全のための取り組みなどについて社員と共有を図る機会を持っているか</t>
  </si>
  <si>
    <t>算用の精神は徹底されているか</t>
  </si>
  <si>
    <t>Ⅰ-11</t>
  </si>
  <si>
    <t>健全かつ合理的な財務の仕組みをもとに、損益状況を冷静にみて判断する習慣があるか</t>
  </si>
  <si>
    <t>合計スコア</t>
  </si>
  <si>
    <t>Ⅰ-10</t>
  </si>
  <si>
    <t>Ⅰ-11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</si>
</sst>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9"/>
      <name val="HGｺﾞｼｯｸE"/>
      <family val="3"/>
    </font>
    <font>
      <sz val="16"/>
      <name val="ＭＳ Ｐゴシック"/>
      <family val="3"/>
    </font>
    <font>
      <b/>
      <sz val="9"/>
      <color indexed="9"/>
      <name val="ＭＳ Ｐゴシック"/>
      <family val="3"/>
    </font>
    <font>
      <sz val="14"/>
      <name val="ＭＳ Ｐ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75"/>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26"/>
        <bgColor indexed="64"/>
      </patternFill>
    </fill>
    <fill>
      <patternFill patternType="solid">
        <fgColor indexed="22"/>
        <bgColor indexed="64"/>
      </patternFill>
    </fill>
    <fill>
      <patternFill patternType="solid">
        <fgColor indexed="47"/>
        <bgColor indexed="64"/>
      </patternFill>
    </fill>
    <fill>
      <patternFill patternType="solid">
        <fgColor indexed="44"/>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65">
    <xf numFmtId="0" fontId="0" fillId="0" borderId="0" xfId="0" applyAlignment="1">
      <alignment/>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33" borderId="11" xfId="0" applyFont="1" applyFill="1" applyBorder="1" applyAlignment="1">
      <alignment horizontal="center" vertical="center"/>
    </xf>
    <xf numFmtId="0" fontId="0" fillId="0" borderId="0" xfId="0" applyAlignment="1" applyProtection="1">
      <alignment/>
      <protection locked="0"/>
    </xf>
    <xf numFmtId="0" fontId="0" fillId="34" borderId="10" xfId="0" applyFill="1" applyBorder="1" applyAlignment="1" applyProtection="1">
      <alignment/>
      <protection locked="0"/>
    </xf>
    <xf numFmtId="0" fontId="4" fillId="35" borderId="12" xfId="0" applyFont="1" applyFill="1" applyBorder="1" applyAlignment="1" applyProtection="1">
      <alignment horizontal="center" vertical="center"/>
      <protection locked="0"/>
    </xf>
    <xf numFmtId="0" fontId="4" fillId="0" borderId="13"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12"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7" fillId="35" borderId="15" xfId="0" applyFont="1" applyFill="1" applyBorder="1" applyAlignment="1" applyProtection="1">
      <alignment horizontal="center" vertical="center"/>
      <protection locked="0"/>
    </xf>
    <xf numFmtId="0" fontId="7" fillId="35" borderId="12"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0" xfId="0" applyFont="1" applyAlignment="1" applyProtection="1">
      <alignment vertical="center"/>
      <protection locked="0"/>
    </xf>
    <xf numFmtId="0" fontId="4" fillId="35" borderId="13" xfId="0" applyFont="1" applyFill="1" applyBorder="1" applyAlignment="1" applyProtection="1">
      <alignment horizontal="center" vertical="center"/>
      <protection locked="0"/>
    </xf>
    <xf numFmtId="0" fontId="4" fillId="0" borderId="12" xfId="0" applyFont="1" applyBorder="1" applyAlignment="1" applyProtection="1">
      <alignment vertical="center"/>
      <protection locked="0"/>
    </xf>
    <xf numFmtId="0" fontId="4" fillId="33" borderId="13"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7" fillId="33" borderId="12" xfId="0" applyFont="1" applyFill="1" applyBorder="1" applyAlignment="1" applyProtection="1">
      <alignment horizontal="center" vertical="center"/>
      <protection locked="0"/>
    </xf>
    <xf numFmtId="0" fontId="4" fillId="35" borderId="12" xfId="0" applyFont="1" applyFill="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0" xfId="0" applyFont="1" applyAlignment="1" applyProtection="1">
      <alignment vertical="center"/>
      <protection/>
    </xf>
    <xf numFmtId="0" fontId="7" fillId="35" borderId="12" xfId="0" applyFont="1" applyFill="1" applyBorder="1" applyAlignment="1" applyProtection="1">
      <alignment horizontal="center" vertical="center"/>
      <protection/>
    </xf>
    <xf numFmtId="0" fontId="7" fillId="33" borderId="13" xfId="0" applyFont="1" applyFill="1" applyBorder="1" applyAlignment="1" applyProtection="1">
      <alignment vertical="center"/>
      <protection/>
    </xf>
    <xf numFmtId="0" fontId="7" fillId="33" borderId="14" xfId="0" applyFont="1" applyFill="1" applyBorder="1" applyAlignment="1" applyProtection="1">
      <alignment horizontal="center" vertical="center"/>
      <protection/>
    </xf>
    <xf numFmtId="0" fontId="7" fillId="33" borderId="12" xfId="0" applyFont="1" applyFill="1" applyBorder="1" applyAlignment="1" applyProtection="1">
      <alignment horizontal="center" vertical="center"/>
      <protection/>
    </xf>
    <xf numFmtId="0" fontId="5" fillId="35" borderId="13" xfId="0" applyFont="1" applyFill="1" applyBorder="1" applyAlignment="1" applyProtection="1">
      <alignment vertical="center"/>
      <protection/>
    </xf>
    <xf numFmtId="0" fontId="4" fillId="35" borderId="11" xfId="0" applyFont="1" applyFill="1" applyBorder="1" applyAlignment="1" applyProtection="1">
      <alignment vertical="center"/>
      <protection/>
    </xf>
    <xf numFmtId="0" fontId="4" fillId="35" borderId="14" xfId="0" applyFont="1" applyFill="1" applyBorder="1" applyAlignment="1" applyProtection="1">
      <alignment vertical="center"/>
      <protection/>
    </xf>
    <xf numFmtId="0" fontId="4" fillId="0" borderId="12" xfId="0" applyFont="1" applyBorder="1" applyAlignment="1" applyProtection="1">
      <alignment horizontal="center" vertical="center"/>
      <protection/>
    </xf>
    <xf numFmtId="0" fontId="4" fillId="0" borderId="12" xfId="0" applyFont="1" applyBorder="1" applyAlignment="1" applyProtection="1">
      <alignment vertical="center" wrapText="1"/>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vertical="center" wrapText="1"/>
      <protection/>
    </xf>
    <xf numFmtId="0" fontId="4" fillId="35" borderId="11" xfId="0" applyFont="1" applyFill="1" applyBorder="1" applyAlignment="1" applyProtection="1">
      <alignment vertical="center" wrapText="1"/>
      <protection/>
    </xf>
    <xf numFmtId="0" fontId="4" fillId="35" borderId="14" xfId="0" applyFont="1" applyFill="1" applyBorder="1" applyAlignment="1" applyProtection="1">
      <alignment vertical="center" wrapText="1"/>
      <protection/>
    </xf>
    <xf numFmtId="0" fontId="0" fillId="0" borderId="0" xfId="0" applyAlignment="1" applyProtection="1">
      <alignment/>
      <protection/>
    </xf>
    <xf numFmtId="0" fontId="0" fillId="0" borderId="0" xfId="0" applyAlignment="1" applyProtection="1">
      <alignment horizontal="right"/>
      <protection/>
    </xf>
    <xf numFmtId="0" fontId="0" fillId="36" borderId="10" xfId="0" applyFill="1" applyBorder="1" applyAlignment="1" applyProtection="1">
      <alignment horizontal="center"/>
      <protection/>
    </xf>
    <xf numFmtId="0" fontId="8" fillId="36" borderId="10" xfId="0" applyFont="1" applyFill="1" applyBorder="1" applyAlignment="1" applyProtection="1">
      <alignment/>
      <protection/>
    </xf>
    <xf numFmtId="0" fontId="0" fillId="34" borderId="10" xfId="0" applyFill="1" applyBorder="1" applyAlignment="1" applyProtection="1">
      <alignment/>
      <protection/>
    </xf>
    <xf numFmtId="0" fontId="4" fillId="33" borderId="14" xfId="0" applyFont="1" applyFill="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37" borderId="10"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35" borderId="13" xfId="0" applyFont="1" applyFill="1" applyBorder="1" applyAlignment="1" applyProtection="1">
      <alignment horizontal="center" vertical="center"/>
      <protection locked="0"/>
    </xf>
    <xf numFmtId="0" fontId="4" fillId="35" borderId="11" xfId="0" applyFont="1" applyFill="1" applyBorder="1" applyAlignment="1" applyProtection="1">
      <alignment horizontal="center" vertical="center"/>
      <protection locked="0"/>
    </xf>
    <xf numFmtId="0" fontId="6" fillId="0" borderId="0" xfId="0" applyFont="1" applyAlignment="1" applyProtection="1">
      <alignment horizontal="center" vertical="center"/>
      <protection/>
    </xf>
    <xf numFmtId="0" fontId="4" fillId="0" borderId="16" xfId="0" applyFont="1" applyBorder="1" applyAlignment="1" applyProtection="1">
      <alignment vertical="center"/>
      <protection locked="0"/>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9" fillId="0" borderId="24" xfId="0" applyFont="1" applyFill="1" applyBorder="1" applyAlignment="1" applyProtection="1">
      <alignment horizontal="center" vertical="center"/>
      <protection/>
    </xf>
    <xf numFmtId="0" fontId="9" fillId="0" borderId="25" xfId="0" applyFont="1" applyFill="1" applyBorder="1" applyAlignment="1" applyProtection="1">
      <alignment horizontal="center" vertical="center"/>
      <protection/>
    </xf>
    <xf numFmtId="0" fontId="8" fillId="0" borderId="0" xfId="0" applyFont="1" applyAlignment="1" applyProtection="1">
      <alignment horizont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8"/>
          <c:y val="0.133"/>
          <c:w val="0.43925"/>
          <c:h val="0.73375"/>
        </c:manualLayout>
      </c:layout>
      <c:radarChart>
        <c:radarStyle val="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'評価結果シート'!$B$101:$B$106</c:f>
              <c:strCache/>
            </c:strRef>
          </c:cat>
          <c:val>
            <c:numRef>
              <c:f>'評価結果シート'!$C$101:$C$106</c:f>
              <c:numCache/>
            </c:numRef>
          </c:val>
        </c:ser>
        <c:axId val="52738595"/>
        <c:axId val="4885308"/>
      </c:radarChart>
      <c:catAx>
        <c:axId val="5273859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crossAx val="4885308"/>
        <c:crosses val="autoZero"/>
        <c:auto val="0"/>
        <c:lblOffset val="100"/>
        <c:tickLblSkip val="1"/>
        <c:noMultiLvlLbl val="0"/>
      </c:catAx>
      <c:valAx>
        <c:axId val="4885308"/>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crossAx val="5273859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142875</xdr:rowOff>
    </xdr:from>
    <xdr:to>
      <xdr:col>3</xdr:col>
      <xdr:colOff>19050</xdr:colOff>
      <xdr:row>27</xdr:row>
      <xdr:rowOff>133350</xdr:rowOff>
    </xdr:to>
    <xdr:graphicFrame>
      <xdr:nvGraphicFramePr>
        <xdr:cNvPr id="1" name="Chart 1"/>
        <xdr:cNvGraphicFramePr/>
      </xdr:nvGraphicFramePr>
      <xdr:xfrm>
        <a:off x="95250" y="2124075"/>
        <a:ext cx="4505325" cy="2733675"/>
      </xdr:xfrm>
      <a:graphic>
        <a:graphicData uri="http://schemas.openxmlformats.org/drawingml/2006/chart">
          <c:chart xmlns:c="http://schemas.openxmlformats.org/drawingml/2006/chart" r:id="rId1"/>
        </a:graphicData>
      </a:graphic>
    </xdr:graphicFrame>
    <xdr:clientData/>
  </xdr:twoCellAnchor>
  <xdr:twoCellAnchor editAs="oneCell">
    <xdr:from>
      <xdr:col>3</xdr:col>
      <xdr:colOff>123825</xdr:colOff>
      <xdr:row>3</xdr:row>
      <xdr:rowOff>0</xdr:rowOff>
    </xdr:from>
    <xdr:to>
      <xdr:col>12</xdr:col>
      <xdr:colOff>114300</xdr:colOff>
      <xdr:row>27</xdr:row>
      <xdr:rowOff>0</xdr:rowOff>
    </xdr:to>
    <xdr:pic>
      <xdr:nvPicPr>
        <xdr:cNvPr id="2" name="Picture 2"/>
        <xdr:cNvPicPr preferRelativeResize="1">
          <a:picLocks noChangeAspect="1"/>
        </xdr:cNvPicPr>
      </xdr:nvPicPr>
      <xdr:blipFill>
        <a:blip r:embed="rId2"/>
        <a:stretch>
          <a:fillRect/>
        </a:stretch>
      </xdr:blipFill>
      <xdr:spPr>
        <a:xfrm>
          <a:off x="4705350" y="561975"/>
          <a:ext cx="6162675" cy="4162425"/>
        </a:xfrm>
        <a:prstGeom prst="rect">
          <a:avLst/>
        </a:prstGeom>
        <a:noFill/>
        <a:ln w="9525" cmpd="sng">
          <a:noFill/>
        </a:ln>
      </xdr:spPr>
    </xdr:pic>
    <xdr:clientData/>
  </xdr:twoCellAnchor>
  <xdr:twoCellAnchor>
    <xdr:from>
      <xdr:col>1</xdr:col>
      <xdr:colOff>19050</xdr:colOff>
      <xdr:row>28</xdr:row>
      <xdr:rowOff>76200</xdr:rowOff>
    </xdr:from>
    <xdr:to>
      <xdr:col>11</xdr:col>
      <xdr:colOff>542925</xdr:colOff>
      <xdr:row>39</xdr:row>
      <xdr:rowOff>47625</xdr:rowOff>
    </xdr:to>
    <xdr:sp>
      <xdr:nvSpPr>
        <xdr:cNvPr id="3" name="Rectangle 3"/>
        <xdr:cNvSpPr>
          <a:spLocks/>
        </xdr:cNvSpPr>
      </xdr:nvSpPr>
      <xdr:spPr>
        <a:xfrm>
          <a:off x="114300" y="4972050"/>
          <a:ext cx="10496550" cy="18573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66675</xdr:colOff>
      <xdr:row>29</xdr:row>
      <xdr:rowOff>0</xdr:rowOff>
    </xdr:from>
    <xdr:ext cx="1590675" cy="190500"/>
    <xdr:sp>
      <xdr:nvSpPr>
        <xdr:cNvPr id="4" name="Text Box 4"/>
        <xdr:cNvSpPr txBox="1">
          <a:spLocks noChangeArrowheads="1"/>
        </xdr:cNvSpPr>
      </xdr:nvSpPr>
      <xdr:spPr>
        <a:xfrm>
          <a:off x="161925" y="5067300"/>
          <a:ext cx="15906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今後の取り組みのポイント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76"/>
  <sheetViews>
    <sheetView tabSelected="1" zoomScalePageLayoutView="0" workbookViewId="0" topLeftCell="A1">
      <selection activeCell="C17" sqref="C17"/>
    </sheetView>
  </sheetViews>
  <sheetFormatPr defaultColWidth="9.00390625" defaultRowHeight="13.5"/>
  <cols>
    <col min="1" max="1" width="6.875" style="1" customWidth="1"/>
    <col min="2" max="2" width="59.625" style="1" customWidth="1"/>
    <col min="3" max="3" width="65.875" style="1" customWidth="1"/>
    <col min="4" max="4" width="4.00390625" style="1" customWidth="1"/>
    <col min="5" max="7" width="4.25390625" style="1" customWidth="1"/>
    <col min="8" max="8" width="50.25390625" style="1" customWidth="1"/>
    <col min="9" max="16384" width="9.00390625" style="1" customWidth="1"/>
  </cols>
  <sheetData>
    <row r="1" spans="1:8" ht="30.75" customHeight="1">
      <c r="A1" s="52" t="s">
        <v>83</v>
      </c>
      <c r="B1" s="52"/>
      <c r="C1" s="52"/>
      <c r="D1" s="52"/>
      <c r="E1" s="52"/>
      <c r="F1" s="52"/>
      <c r="G1" s="52"/>
      <c r="H1" s="52"/>
    </row>
    <row r="2" spans="1:8" ht="35.25" customHeight="1">
      <c r="A2" s="9" t="s">
        <v>81</v>
      </c>
      <c r="B2" s="10"/>
      <c r="C2" s="11"/>
      <c r="D2" s="17"/>
      <c r="E2" s="17"/>
      <c r="F2" s="17"/>
      <c r="G2" s="18" t="s">
        <v>193</v>
      </c>
      <c r="H2" s="19"/>
    </row>
    <row r="3" ht="12" customHeight="1"/>
    <row r="4" ht="1.5" customHeight="1" hidden="1"/>
    <row r="5" spans="1:8" ht="16.5" customHeight="1">
      <c r="A5" s="27"/>
      <c r="B5" s="28" t="s">
        <v>0</v>
      </c>
      <c r="C5" s="29" t="s">
        <v>1</v>
      </c>
      <c r="D5" s="20"/>
      <c r="E5" s="21"/>
      <c r="F5" s="21"/>
      <c r="G5" s="21"/>
      <c r="H5" s="22" t="s">
        <v>194</v>
      </c>
    </row>
    <row r="6" spans="1:8" ht="12.75" customHeight="1">
      <c r="A6" s="30" t="s">
        <v>199</v>
      </c>
      <c r="B6" s="31"/>
      <c r="C6" s="32"/>
      <c r="D6" s="15">
        <v>0</v>
      </c>
      <c r="E6" s="15">
        <v>1</v>
      </c>
      <c r="F6" s="15">
        <v>2</v>
      </c>
      <c r="G6" s="15">
        <v>3</v>
      </c>
      <c r="H6" s="23"/>
    </row>
    <row r="7" spans="1:8" ht="21.75" customHeight="1">
      <c r="A7" s="33" t="s">
        <v>26</v>
      </c>
      <c r="B7" s="34" t="s">
        <v>79</v>
      </c>
      <c r="C7" s="34" t="s">
        <v>3</v>
      </c>
      <c r="D7" s="19"/>
      <c r="E7" s="19"/>
      <c r="F7" s="19"/>
      <c r="G7" s="19"/>
      <c r="H7" s="19"/>
    </row>
    <row r="8" spans="1:8" ht="21.75" customHeight="1">
      <c r="A8" s="33" t="s">
        <v>27</v>
      </c>
      <c r="B8" s="34" t="s">
        <v>84</v>
      </c>
      <c r="C8" s="34" t="s">
        <v>17</v>
      </c>
      <c r="D8" s="19"/>
      <c r="E8" s="19"/>
      <c r="F8" s="19"/>
      <c r="G8" s="19"/>
      <c r="H8" s="19"/>
    </row>
    <row r="9" spans="1:8" ht="21.75" customHeight="1">
      <c r="A9" s="33" t="s">
        <v>28</v>
      </c>
      <c r="B9" s="34" t="s">
        <v>70</v>
      </c>
      <c r="C9" s="34" t="s">
        <v>18</v>
      </c>
      <c r="D9" s="19"/>
      <c r="E9" s="19"/>
      <c r="F9" s="19"/>
      <c r="G9" s="19"/>
      <c r="H9" s="19"/>
    </row>
    <row r="10" spans="1:8" ht="21.75" customHeight="1">
      <c r="A10" s="33" t="s">
        <v>29</v>
      </c>
      <c r="B10" s="34" t="s">
        <v>98</v>
      </c>
      <c r="C10" s="34" t="s">
        <v>4</v>
      </c>
      <c r="D10" s="19"/>
      <c r="E10" s="19"/>
      <c r="F10" s="19"/>
      <c r="G10" s="19"/>
      <c r="H10" s="19"/>
    </row>
    <row r="11" spans="1:8" ht="21.75" customHeight="1">
      <c r="A11" s="33" t="s">
        <v>30</v>
      </c>
      <c r="B11" s="34" t="s">
        <v>99</v>
      </c>
      <c r="C11" s="34" t="s">
        <v>5</v>
      </c>
      <c r="D11" s="19"/>
      <c r="E11" s="19"/>
      <c r="F11" s="19"/>
      <c r="G11" s="19"/>
      <c r="H11" s="19"/>
    </row>
    <row r="12" spans="1:8" ht="21.75" customHeight="1">
      <c r="A12" s="33" t="s">
        <v>31</v>
      </c>
      <c r="B12" s="34" t="s">
        <v>100</v>
      </c>
      <c r="C12" s="34" t="s">
        <v>6</v>
      </c>
      <c r="D12" s="19"/>
      <c r="E12" s="19"/>
      <c r="F12" s="19"/>
      <c r="G12" s="19"/>
      <c r="H12" s="19"/>
    </row>
    <row r="13" spans="1:8" ht="21.75" customHeight="1">
      <c r="A13" s="33" t="s">
        <v>32</v>
      </c>
      <c r="B13" s="34" t="s">
        <v>85</v>
      </c>
      <c r="C13" s="34" t="s">
        <v>86</v>
      </c>
      <c r="D13" s="19"/>
      <c r="E13" s="19"/>
      <c r="F13" s="19"/>
      <c r="G13" s="19"/>
      <c r="H13" s="19"/>
    </row>
    <row r="14" spans="1:8" ht="21.75" customHeight="1">
      <c r="A14" s="33" t="s">
        <v>33</v>
      </c>
      <c r="B14" s="34" t="s">
        <v>101</v>
      </c>
      <c r="C14" s="34" t="s">
        <v>19</v>
      </c>
      <c r="D14" s="19"/>
      <c r="E14" s="19"/>
      <c r="F14" s="19"/>
      <c r="G14" s="19"/>
      <c r="H14" s="19"/>
    </row>
    <row r="15" spans="1:8" ht="21.75" customHeight="1">
      <c r="A15" s="33" t="s">
        <v>34</v>
      </c>
      <c r="B15" s="34" t="s">
        <v>102</v>
      </c>
      <c r="C15" s="34" t="s">
        <v>7</v>
      </c>
      <c r="D15" s="19"/>
      <c r="E15" s="19"/>
      <c r="F15" s="19"/>
      <c r="G15" s="19"/>
      <c r="H15" s="19"/>
    </row>
    <row r="16" spans="1:8" ht="21.75" customHeight="1">
      <c r="A16" s="33" t="s">
        <v>209</v>
      </c>
      <c r="B16" s="34" t="s">
        <v>205</v>
      </c>
      <c r="C16" s="34" t="s">
        <v>207</v>
      </c>
      <c r="D16" s="19"/>
      <c r="E16" s="19"/>
      <c r="F16" s="19"/>
      <c r="G16" s="19"/>
      <c r="H16" s="19"/>
    </row>
    <row r="17" spans="1:8" ht="21.75" customHeight="1">
      <c r="A17" s="33" t="s">
        <v>206</v>
      </c>
      <c r="B17" s="34" t="s">
        <v>103</v>
      </c>
      <c r="C17" s="34" t="s">
        <v>8</v>
      </c>
      <c r="D17" s="19"/>
      <c r="E17" s="19"/>
      <c r="F17" s="19"/>
      <c r="G17" s="19"/>
      <c r="H17" s="19"/>
    </row>
    <row r="18" spans="1:8" ht="12.75" customHeight="1">
      <c r="A18" s="35"/>
      <c r="B18" s="36"/>
      <c r="C18" s="36"/>
      <c r="D18" s="24"/>
      <c r="E18" s="24"/>
      <c r="F18" s="24"/>
      <c r="G18" s="24"/>
      <c r="H18" s="17"/>
    </row>
    <row r="19" spans="1:8" ht="12.75" customHeight="1">
      <c r="A19" s="30" t="s">
        <v>2</v>
      </c>
      <c r="B19" s="37"/>
      <c r="C19" s="38"/>
      <c r="D19" s="15">
        <v>0</v>
      </c>
      <c r="E19" s="15">
        <v>1</v>
      </c>
      <c r="F19" s="15">
        <v>2</v>
      </c>
      <c r="G19" s="15">
        <v>3</v>
      </c>
      <c r="H19" s="23"/>
    </row>
    <row r="20" spans="1:8" ht="21.75" customHeight="1">
      <c r="A20" s="33" t="s">
        <v>36</v>
      </c>
      <c r="B20" s="34" t="s">
        <v>200</v>
      </c>
      <c r="C20" s="34" t="s">
        <v>87</v>
      </c>
      <c r="D20" s="19"/>
      <c r="E20" s="19"/>
      <c r="F20" s="19"/>
      <c r="G20" s="19"/>
      <c r="H20" s="19"/>
    </row>
    <row r="21" spans="1:8" ht="21.75" customHeight="1">
      <c r="A21" s="33" t="s">
        <v>37</v>
      </c>
      <c r="B21" s="34" t="s">
        <v>71</v>
      </c>
      <c r="C21" s="34" t="s">
        <v>80</v>
      </c>
      <c r="D21" s="19"/>
      <c r="E21" s="19"/>
      <c r="F21" s="19"/>
      <c r="G21" s="19"/>
      <c r="H21" s="19"/>
    </row>
    <row r="22" spans="1:8" ht="21.75" customHeight="1">
      <c r="A22" s="33" t="s">
        <v>38</v>
      </c>
      <c r="B22" s="34" t="s">
        <v>104</v>
      </c>
      <c r="C22" s="34" t="s">
        <v>88</v>
      </c>
      <c r="D22" s="19"/>
      <c r="E22" s="19"/>
      <c r="F22" s="19"/>
      <c r="G22" s="19"/>
      <c r="H22" s="19"/>
    </row>
    <row r="23" spans="1:8" ht="21.75" customHeight="1">
      <c r="A23" s="33" t="s">
        <v>39</v>
      </c>
      <c r="B23" s="34" t="s">
        <v>72</v>
      </c>
      <c r="C23" s="34" t="s">
        <v>9</v>
      </c>
      <c r="D23" s="19"/>
      <c r="E23" s="19"/>
      <c r="F23" s="19"/>
      <c r="G23" s="19"/>
      <c r="H23" s="19"/>
    </row>
    <row r="24" spans="1:8" ht="21.75" customHeight="1">
      <c r="A24" s="33" t="s">
        <v>40</v>
      </c>
      <c r="B24" s="25" t="s">
        <v>139</v>
      </c>
      <c r="C24" s="34" t="s">
        <v>20</v>
      </c>
      <c r="D24" s="19"/>
      <c r="E24" s="19"/>
      <c r="F24" s="19"/>
      <c r="G24" s="19"/>
      <c r="H24" s="19"/>
    </row>
    <row r="25" spans="1:8" ht="21.75" customHeight="1">
      <c r="A25" s="33" t="s">
        <v>41</v>
      </c>
      <c r="B25" s="34" t="s">
        <v>105</v>
      </c>
      <c r="C25" s="34" t="s">
        <v>10</v>
      </c>
      <c r="D25" s="19"/>
      <c r="E25" s="19"/>
      <c r="F25" s="19"/>
      <c r="G25" s="19"/>
      <c r="H25" s="19"/>
    </row>
    <row r="26" spans="1:8" ht="21.75" customHeight="1">
      <c r="A26" s="33" t="s">
        <v>42</v>
      </c>
      <c r="B26" s="34" t="s">
        <v>140</v>
      </c>
      <c r="C26" s="34" t="s">
        <v>11</v>
      </c>
      <c r="D26" s="19"/>
      <c r="E26" s="17"/>
      <c r="F26" s="19"/>
      <c r="G26" s="19"/>
      <c r="H26" s="19"/>
    </row>
    <row r="27" spans="1:8" ht="21.75" customHeight="1">
      <c r="A27" s="33" t="s">
        <v>43</v>
      </c>
      <c r="B27" s="34" t="s">
        <v>106</v>
      </c>
      <c r="C27" s="34" t="s">
        <v>12</v>
      </c>
      <c r="D27" s="19"/>
      <c r="E27" s="19"/>
      <c r="F27" s="19"/>
      <c r="G27" s="19"/>
      <c r="H27" s="19"/>
    </row>
    <row r="28" spans="1:8" ht="12.75" customHeight="1">
      <c r="A28" s="35"/>
      <c r="B28" s="36"/>
      <c r="C28" s="36"/>
      <c r="D28" s="24"/>
      <c r="E28" s="24"/>
      <c r="F28" s="24"/>
      <c r="G28" s="24"/>
      <c r="H28" s="17"/>
    </row>
    <row r="29" spans="1:8" ht="12.75" customHeight="1">
      <c r="A29" s="30" t="s">
        <v>201</v>
      </c>
      <c r="B29" s="37"/>
      <c r="C29" s="38"/>
      <c r="D29" s="15">
        <v>0</v>
      </c>
      <c r="E29" s="15">
        <v>1</v>
      </c>
      <c r="F29" s="15">
        <v>2</v>
      </c>
      <c r="G29" s="15">
        <v>3</v>
      </c>
      <c r="H29" s="23"/>
    </row>
    <row r="30" spans="1:8" ht="21.75" customHeight="1">
      <c r="A30" s="33" t="s">
        <v>44</v>
      </c>
      <c r="B30" s="34" t="s">
        <v>73</v>
      </c>
      <c r="C30" s="34" t="s">
        <v>13</v>
      </c>
      <c r="D30" s="19"/>
      <c r="E30" s="19"/>
      <c r="F30" s="19"/>
      <c r="G30" s="19"/>
      <c r="H30" s="19"/>
    </row>
    <row r="31" spans="1:8" ht="21.75" customHeight="1">
      <c r="A31" s="33" t="s">
        <v>45</v>
      </c>
      <c r="B31" s="34" t="s">
        <v>142</v>
      </c>
      <c r="C31" s="34" t="s">
        <v>21</v>
      </c>
      <c r="D31" s="19"/>
      <c r="E31" s="19"/>
      <c r="F31" s="19"/>
      <c r="G31" s="19"/>
      <c r="H31" s="19"/>
    </row>
    <row r="32" spans="1:8" ht="21.75" customHeight="1">
      <c r="A32" s="33" t="s">
        <v>46</v>
      </c>
      <c r="B32" s="34" t="s">
        <v>107</v>
      </c>
      <c r="C32" s="34" t="s">
        <v>143</v>
      </c>
      <c r="D32" s="19"/>
      <c r="E32" s="19"/>
      <c r="F32" s="19"/>
      <c r="G32" s="19"/>
      <c r="H32" s="19"/>
    </row>
    <row r="33" spans="1:8" ht="21.75" customHeight="1">
      <c r="A33" s="33" t="s">
        <v>47</v>
      </c>
      <c r="B33" s="34" t="s">
        <v>144</v>
      </c>
      <c r="C33" s="34" t="s">
        <v>145</v>
      </c>
      <c r="D33" s="19"/>
      <c r="E33" s="19"/>
      <c r="F33" s="19"/>
      <c r="G33" s="19"/>
      <c r="H33" s="19"/>
    </row>
    <row r="34" spans="1:8" ht="21.75" customHeight="1">
      <c r="A34" s="33" t="s">
        <v>48</v>
      </c>
      <c r="B34" s="34" t="s">
        <v>108</v>
      </c>
      <c r="C34" s="34" t="s">
        <v>146</v>
      </c>
      <c r="D34" s="19"/>
      <c r="E34" s="19"/>
      <c r="F34" s="19"/>
      <c r="G34" s="19"/>
      <c r="H34" s="19"/>
    </row>
    <row r="35" spans="1:8" ht="21.75" customHeight="1">
      <c r="A35" s="33" t="s">
        <v>49</v>
      </c>
      <c r="B35" s="34" t="s">
        <v>109</v>
      </c>
      <c r="C35" s="34" t="s">
        <v>14</v>
      </c>
      <c r="D35" s="19"/>
      <c r="E35" s="19"/>
      <c r="F35" s="19"/>
      <c r="G35" s="19"/>
      <c r="H35" s="19"/>
    </row>
    <row r="36" spans="1:8" ht="21.75" customHeight="1">
      <c r="A36" s="33" t="s">
        <v>50</v>
      </c>
      <c r="B36" s="34" t="s">
        <v>147</v>
      </c>
      <c r="C36" s="34" t="s">
        <v>148</v>
      </c>
      <c r="D36" s="19"/>
      <c r="E36" s="19"/>
      <c r="F36" s="19"/>
      <c r="G36" s="19"/>
      <c r="H36" s="19"/>
    </row>
    <row r="37" spans="1:8" ht="21.75" customHeight="1">
      <c r="A37" s="33" t="s">
        <v>51</v>
      </c>
      <c r="B37" s="34" t="s">
        <v>110</v>
      </c>
      <c r="C37" s="34" t="s">
        <v>22</v>
      </c>
      <c r="D37" s="19"/>
      <c r="E37" s="19"/>
      <c r="F37" s="19"/>
      <c r="G37" s="19"/>
      <c r="H37" s="19"/>
    </row>
    <row r="38" spans="1:8" ht="12.75" customHeight="1">
      <c r="A38" s="35"/>
      <c r="B38" s="36"/>
      <c r="C38" s="36"/>
      <c r="D38" s="24"/>
      <c r="E38" s="24"/>
      <c r="F38" s="24"/>
      <c r="G38" s="24"/>
      <c r="H38" s="17"/>
    </row>
    <row r="39" spans="1:8" ht="12.75" customHeight="1">
      <c r="A39" s="30" t="s">
        <v>202</v>
      </c>
      <c r="B39" s="37"/>
      <c r="C39" s="38"/>
      <c r="D39" s="15">
        <v>0</v>
      </c>
      <c r="E39" s="15">
        <v>1</v>
      </c>
      <c r="F39" s="15">
        <v>2</v>
      </c>
      <c r="G39" s="15">
        <v>3</v>
      </c>
      <c r="H39" s="23"/>
    </row>
    <row r="40" spans="1:8" ht="21.75" customHeight="1">
      <c r="A40" s="33" t="s">
        <v>52</v>
      </c>
      <c r="B40" s="34" t="s">
        <v>149</v>
      </c>
      <c r="C40" s="34" t="s">
        <v>150</v>
      </c>
      <c r="D40" s="19"/>
      <c r="E40" s="19"/>
      <c r="F40" s="19"/>
      <c r="G40" s="19"/>
      <c r="H40" s="19"/>
    </row>
    <row r="41" spans="1:8" ht="21.75" customHeight="1">
      <c r="A41" s="33" t="s">
        <v>53</v>
      </c>
      <c r="B41" s="34" t="s">
        <v>111</v>
      </c>
      <c r="C41" s="34" t="s">
        <v>15</v>
      </c>
      <c r="D41" s="19"/>
      <c r="E41" s="19"/>
      <c r="F41" s="19"/>
      <c r="G41" s="19"/>
      <c r="H41" s="19"/>
    </row>
    <row r="42" spans="1:8" ht="21.75" customHeight="1">
      <c r="A42" s="33" t="s">
        <v>54</v>
      </c>
      <c r="B42" s="34" t="s">
        <v>112</v>
      </c>
      <c r="C42" s="34" t="s">
        <v>151</v>
      </c>
      <c r="D42" s="19"/>
      <c r="E42" s="19"/>
      <c r="F42" s="19"/>
      <c r="G42" s="19"/>
      <c r="H42" s="19"/>
    </row>
    <row r="43" spans="1:8" ht="21.75" customHeight="1">
      <c r="A43" s="33" t="s">
        <v>55</v>
      </c>
      <c r="B43" s="34" t="s">
        <v>113</v>
      </c>
      <c r="C43" s="34" t="s">
        <v>89</v>
      </c>
      <c r="D43" s="19"/>
      <c r="E43" s="19"/>
      <c r="F43" s="19"/>
      <c r="G43" s="19"/>
      <c r="H43" s="19"/>
    </row>
    <row r="44" spans="1:8" ht="21.75" customHeight="1">
      <c r="A44" s="33" t="s">
        <v>56</v>
      </c>
      <c r="B44" s="34" t="s">
        <v>152</v>
      </c>
      <c r="C44" s="34" t="s">
        <v>153</v>
      </c>
      <c r="D44" s="19"/>
      <c r="E44" s="19"/>
      <c r="F44" s="19"/>
      <c r="G44" s="19"/>
      <c r="H44" s="19"/>
    </row>
    <row r="45" spans="1:8" ht="21.75" customHeight="1">
      <c r="A45" s="33" t="s">
        <v>57</v>
      </c>
      <c r="B45" s="34" t="s">
        <v>154</v>
      </c>
      <c r="C45" s="34" t="s">
        <v>155</v>
      </c>
      <c r="D45" s="19"/>
      <c r="E45" s="19"/>
      <c r="F45" s="19"/>
      <c r="G45" s="19"/>
      <c r="H45" s="19"/>
    </row>
    <row r="46" spans="1:8" ht="21.75" customHeight="1">
      <c r="A46" s="33" t="s">
        <v>58</v>
      </c>
      <c r="B46" s="34" t="s">
        <v>156</v>
      </c>
      <c r="C46" s="34" t="s">
        <v>157</v>
      </c>
      <c r="D46" s="19"/>
      <c r="E46" s="19"/>
      <c r="F46" s="19"/>
      <c r="G46" s="19"/>
      <c r="H46" s="19"/>
    </row>
    <row r="47" spans="1:8" ht="21.75" customHeight="1">
      <c r="A47" s="33" t="s">
        <v>59</v>
      </c>
      <c r="B47" s="34" t="s">
        <v>78</v>
      </c>
      <c r="C47" s="34" t="s">
        <v>23</v>
      </c>
      <c r="D47" s="19"/>
      <c r="E47" s="19"/>
      <c r="F47" s="19"/>
      <c r="G47" s="19"/>
      <c r="H47" s="19"/>
    </row>
    <row r="48" spans="1:8" ht="12.75" customHeight="1">
      <c r="A48" s="35"/>
      <c r="B48" s="36"/>
      <c r="C48" s="36"/>
      <c r="D48" s="24"/>
      <c r="E48" s="24"/>
      <c r="F48" s="24"/>
      <c r="G48" s="24"/>
      <c r="H48" s="17"/>
    </row>
    <row r="49" spans="1:8" ht="12.75" customHeight="1">
      <c r="A49" s="30" t="s">
        <v>195</v>
      </c>
      <c r="B49" s="37"/>
      <c r="C49" s="38"/>
      <c r="D49" s="15">
        <v>0</v>
      </c>
      <c r="E49" s="15">
        <v>1</v>
      </c>
      <c r="F49" s="15">
        <v>2</v>
      </c>
      <c r="G49" s="15">
        <v>3</v>
      </c>
      <c r="H49" s="23"/>
    </row>
    <row r="50" spans="1:8" ht="21.75" customHeight="1">
      <c r="A50" s="33" t="s">
        <v>203</v>
      </c>
      <c r="B50" s="34" t="s">
        <v>159</v>
      </c>
      <c r="C50" s="34" t="s">
        <v>24</v>
      </c>
      <c r="D50" s="19"/>
      <c r="E50" s="19"/>
      <c r="F50" s="19"/>
      <c r="G50" s="19"/>
      <c r="H50" s="19"/>
    </row>
    <row r="51" spans="1:8" ht="21.75" customHeight="1">
      <c r="A51" s="33" t="s">
        <v>60</v>
      </c>
      <c r="B51" s="34" t="s">
        <v>114</v>
      </c>
      <c r="C51" s="34" t="s">
        <v>160</v>
      </c>
      <c r="D51" s="19"/>
      <c r="E51" s="19"/>
      <c r="F51" s="19"/>
      <c r="G51" s="19"/>
      <c r="H51" s="19"/>
    </row>
    <row r="52" spans="1:8" ht="21.75" customHeight="1">
      <c r="A52" s="33" t="s">
        <v>61</v>
      </c>
      <c r="B52" s="34" t="s">
        <v>161</v>
      </c>
      <c r="C52" s="34" t="s">
        <v>91</v>
      </c>
      <c r="D52" s="19"/>
      <c r="E52" s="19"/>
      <c r="F52" s="19"/>
      <c r="G52" s="19"/>
      <c r="H52" s="19"/>
    </row>
    <row r="53" spans="1:8" ht="21.75" customHeight="1">
      <c r="A53" s="33" t="s">
        <v>62</v>
      </c>
      <c r="B53" s="34" t="s">
        <v>115</v>
      </c>
      <c r="C53" s="34" t="s">
        <v>92</v>
      </c>
      <c r="D53" s="19"/>
      <c r="E53" s="19"/>
      <c r="F53" s="19"/>
      <c r="G53" s="19"/>
      <c r="H53" s="19"/>
    </row>
    <row r="54" spans="1:8" ht="21.75" customHeight="1">
      <c r="A54" s="33" t="s">
        <v>63</v>
      </c>
      <c r="B54" s="34" t="s">
        <v>116</v>
      </c>
      <c r="C54" s="34" t="s">
        <v>162</v>
      </c>
      <c r="D54" s="19"/>
      <c r="E54" s="19"/>
      <c r="F54" s="19"/>
      <c r="G54" s="19"/>
      <c r="H54" s="19"/>
    </row>
    <row r="55" spans="1:8" ht="21.75" customHeight="1">
      <c r="A55" s="33" t="s">
        <v>64</v>
      </c>
      <c r="B55" s="34" t="s">
        <v>90</v>
      </c>
      <c r="C55" s="34" t="s">
        <v>163</v>
      </c>
      <c r="D55" s="19"/>
      <c r="E55" s="19"/>
      <c r="F55" s="19"/>
      <c r="G55" s="19"/>
      <c r="H55" s="19"/>
    </row>
    <row r="56" spans="1:8" ht="21.75" customHeight="1">
      <c r="A56" s="33" t="s">
        <v>65</v>
      </c>
      <c r="B56" s="34" t="s">
        <v>164</v>
      </c>
      <c r="C56" s="34" t="s">
        <v>165</v>
      </c>
      <c r="D56" s="19"/>
      <c r="E56" s="19"/>
      <c r="F56" s="19"/>
      <c r="G56" s="19"/>
      <c r="H56" s="19"/>
    </row>
    <row r="57" spans="1:8" ht="21.75" customHeight="1">
      <c r="A57" s="33" t="s">
        <v>66</v>
      </c>
      <c r="B57" s="34" t="s">
        <v>166</v>
      </c>
      <c r="C57" s="34" t="s">
        <v>167</v>
      </c>
      <c r="D57" s="19"/>
      <c r="E57" s="19"/>
      <c r="F57" s="19"/>
      <c r="G57" s="19"/>
      <c r="H57" s="19"/>
    </row>
    <row r="58" spans="1:8" ht="12.75" customHeight="1">
      <c r="A58" s="35"/>
      <c r="B58" s="36"/>
      <c r="C58" s="36"/>
      <c r="D58" s="24"/>
      <c r="E58" s="24"/>
      <c r="F58" s="24"/>
      <c r="G58" s="24"/>
      <c r="H58" s="17"/>
    </row>
    <row r="59" spans="1:8" ht="12.75" customHeight="1">
      <c r="A59" s="30" t="s">
        <v>190</v>
      </c>
      <c r="B59" s="37"/>
      <c r="C59" s="38"/>
      <c r="D59" s="15">
        <v>0</v>
      </c>
      <c r="E59" s="15">
        <v>1</v>
      </c>
      <c r="F59" s="15">
        <v>2</v>
      </c>
      <c r="G59" s="15">
        <v>3</v>
      </c>
      <c r="H59" s="23"/>
    </row>
    <row r="60" spans="1:8" ht="21.75" customHeight="1">
      <c r="A60" s="33" t="s">
        <v>67</v>
      </c>
      <c r="B60" s="34" t="s">
        <v>204</v>
      </c>
      <c r="C60" s="34" t="s">
        <v>169</v>
      </c>
      <c r="D60" s="19"/>
      <c r="E60" s="19"/>
      <c r="F60" s="19"/>
      <c r="G60" s="19"/>
      <c r="H60" s="19"/>
    </row>
    <row r="61" spans="1:8" ht="21.75" customHeight="1">
      <c r="A61" s="33" t="s">
        <v>68</v>
      </c>
      <c r="B61" s="34" t="s">
        <v>96</v>
      </c>
      <c r="C61" s="34" t="s">
        <v>97</v>
      </c>
      <c r="D61" s="19"/>
      <c r="E61" s="19"/>
      <c r="F61" s="19"/>
      <c r="G61" s="19"/>
      <c r="H61" s="19"/>
    </row>
    <row r="62" spans="1:8" ht="21.75" customHeight="1">
      <c r="A62" s="33" t="s">
        <v>69</v>
      </c>
      <c r="B62" s="34" t="s">
        <v>117</v>
      </c>
      <c r="C62" s="34" t="s">
        <v>94</v>
      </c>
      <c r="D62" s="19"/>
      <c r="E62" s="19"/>
      <c r="F62" s="19"/>
      <c r="G62" s="19"/>
      <c r="H62" s="19"/>
    </row>
    <row r="63" spans="1:8" ht="21.75" customHeight="1">
      <c r="A63" s="33" t="s">
        <v>170</v>
      </c>
      <c r="B63" s="25" t="s">
        <v>171</v>
      </c>
      <c r="C63" s="34" t="s">
        <v>172</v>
      </c>
      <c r="D63" s="19"/>
      <c r="E63" s="19"/>
      <c r="F63" s="19"/>
      <c r="G63" s="19"/>
      <c r="H63" s="19"/>
    </row>
    <row r="64" spans="1:8" ht="21.75" customHeight="1">
      <c r="A64" s="33" t="s">
        <v>173</v>
      </c>
      <c r="B64" s="34" t="s">
        <v>77</v>
      </c>
      <c r="C64" s="34" t="s">
        <v>174</v>
      </c>
      <c r="D64" s="19"/>
      <c r="E64" s="19"/>
      <c r="F64" s="19"/>
      <c r="G64" s="19"/>
      <c r="H64" s="19"/>
    </row>
    <row r="65" spans="1:8" ht="21.75" customHeight="1">
      <c r="A65" s="33" t="s">
        <v>175</v>
      </c>
      <c r="B65" s="34" t="s">
        <v>118</v>
      </c>
      <c r="C65" s="34" t="s">
        <v>176</v>
      </c>
      <c r="D65" s="19"/>
      <c r="E65" s="19"/>
      <c r="F65" s="17"/>
      <c r="G65" s="19"/>
      <c r="H65" s="19"/>
    </row>
    <row r="66" spans="1:8" ht="21.75" customHeight="1">
      <c r="A66" s="33" t="s">
        <v>177</v>
      </c>
      <c r="B66" s="34" t="s">
        <v>74</v>
      </c>
      <c r="C66" s="34" t="s">
        <v>25</v>
      </c>
      <c r="D66" s="19"/>
      <c r="E66" s="19"/>
      <c r="F66" s="19"/>
      <c r="G66" s="19"/>
      <c r="H66" s="19"/>
    </row>
    <row r="67" spans="1:8" ht="21.75" customHeight="1">
      <c r="A67" s="33" t="s">
        <v>178</v>
      </c>
      <c r="B67" s="34" t="s">
        <v>93</v>
      </c>
      <c r="C67" s="34" t="s">
        <v>16</v>
      </c>
      <c r="D67" s="19"/>
      <c r="E67" s="19"/>
      <c r="F67" s="19"/>
      <c r="G67" s="19"/>
      <c r="H67" s="19"/>
    </row>
    <row r="68" spans="1:8" ht="21.75" customHeight="1">
      <c r="A68" s="33" t="s">
        <v>179</v>
      </c>
      <c r="B68" s="34" t="s">
        <v>75</v>
      </c>
      <c r="C68" s="34" t="s">
        <v>180</v>
      </c>
      <c r="D68" s="19"/>
      <c r="E68" s="19"/>
      <c r="F68" s="19"/>
      <c r="G68" s="19"/>
      <c r="H68" s="19"/>
    </row>
    <row r="69" spans="1:8" ht="21.75" customHeight="1">
      <c r="A69" s="33" t="s">
        <v>181</v>
      </c>
      <c r="B69" s="25" t="s">
        <v>182</v>
      </c>
      <c r="C69" s="34" t="s">
        <v>183</v>
      </c>
      <c r="D69" s="19"/>
      <c r="E69" s="19"/>
      <c r="F69" s="19"/>
      <c r="G69" s="19"/>
      <c r="H69" s="19"/>
    </row>
    <row r="70" spans="1:8" ht="21.75" customHeight="1">
      <c r="A70" s="33" t="s">
        <v>184</v>
      </c>
      <c r="B70" s="34" t="s">
        <v>185</v>
      </c>
      <c r="C70" s="34" t="s">
        <v>95</v>
      </c>
      <c r="D70" s="19"/>
      <c r="E70" s="19"/>
      <c r="F70" s="19"/>
      <c r="G70" s="19"/>
      <c r="H70" s="19"/>
    </row>
    <row r="71" spans="1:8" ht="21.75" customHeight="1">
      <c r="A71" s="33" t="s">
        <v>186</v>
      </c>
      <c r="B71" s="34" t="s">
        <v>76</v>
      </c>
      <c r="C71" s="34" t="s">
        <v>82</v>
      </c>
      <c r="D71" s="19"/>
      <c r="E71" s="19"/>
      <c r="F71" s="19"/>
      <c r="G71" s="19"/>
      <c r="H71" s="19"/>
    </row>
    <row r="72" spans="1:7" ht="11.25">
      <c r="A72" s="2"/>
      <c r="B72" s="2"/>
      <c r="C72" s="2"/>
      <c r="D72" s="2"/>
      <c r="E72" s="2"/>
      <c r="F72" s="2"/>
      <c r="G72" s="2"/>
    </row>
    <row r="73" spans="1:8" ht="12.75" customHeight="1">
      <c r="A73" s="50" t="s">
        <v>196</v>
      </c>
      <c r="B73" s="51"/>
      <c r="C73" s="51"/>
      <c r="D73" s="51"/>
      <c r="E73" s="51"/>
      <c r="F73" s="51"/>
      <c r="G73" s="51"/>
      <c r="H73" s="9" t="s">
        <v>197</v>
      </c>
    </row>
    <row r="74" spans="1:8" ht="34.5" customHeight="1">
      <c r="A74" s="53" t="s">
        <v>119</v>
      </c>
      <c r="B74" s="54"/>
      <c r="C74" s="54"/>
      <c r="D74" s="54"/>
      <c r="E74" s="54"/>
      <c r="F74" s="54"/>
      <c r="G74" s="55"/>
      <c r="H74" s="19"/>
    </row>
    <row r="75" spans="1:8" ht="12.75" customHeight="1">
      <c r="A75" s="56"/>
      <c r="B75" s="57"/>
      <c r="C75" s="57"/>
      <c r="D75" s="57"/>
      <c r="E75" s="57"/>
      <c r="F75" s="57"/>
      <c r="G75" s="58"/>
      <c r="H75" s="9" t="s">
        <v>198</v>
      </c>
    </row>
    <row r="76" spans="1:8" ht="34.5" customHeight="1">
      <c r="A76" s="59"/>
      <c r="B76" s="60"/>
      <c r="C76" s="60"/>
      <c r="D76" s="60"/>
      <c r="E76" s="60"/>
      <c r="F76" s="60"/>
      <c r="G76" s="61"/>
      <c r="H76" s="19"/>
    </row>
  </sheetData>
  <sheetProtection sheet="1" objects="1" scenarios="1"/>
  <mergeCells count="3">
    <mergeCell ref="A73:G73"/>
    <mergeCell ref="A1:H1"/>
    <mergeCell ref="A74:G76"/>
  </mergeCells>
  <printOptions horizontalCentered="1"/>
  <pageMargins left="0.3937007874015748" right="0.3937007874015748" top="0.5905511811023623" bottom="0.3937007874015748" header="0.31496062992125984" footer="0.1968503937007874"/>
  <pageSetup horizontalDpi="600" verticalDpi="600" orientation="landscape" paperSize="9" scale="70" r:id="rId1"/>
  <headerFooter alignWithMargins="0">
    <oddFooter>&amp;L&amp;8■スコアリング基準
０＝ 全くできていない、意識・課題認識もないか極めて薄弱。　 [なし]
１＝ 意意識としてはあり、若干の行動を取り始めているが、充分でない。　  [弱い～中程度]
２＝ 積極的に取り組んでいて、意識・行動ともに根付きつつある　 [やや強い]
３＝ 極めて積極的かつ一貫性を持って継続的に取り組んでおり、成果が確実に見えてきている　[非常に強い、一流]</oddFooter>
  </headerFooter>
  <rowBreaks count="1" manualBreakCount="1">
    <brk id="38" max="255" man="1"/>
  </rowBreaks>
</worksheet>
</file>

<file path=xl/worksheets/sheet2.xml><?xml version="1.0" encoding="utf-8"?>
<worksheet xmlns="http://schemas.openxmlformats.org/spreadsheetml/2006/main" xmlns:r="http://schemas.openxmlformats.org/officeDocument/2006/relationships">
  <dimension ref="A1:P73"/>
  <sheetViews>
    <sheetView zoomScalePageLayoutView="0" workbookViewId="0" topLeftCell="A1">
      <selection activeCell="H5" sqref="H5"/>
    </sheetView>
  </sheetViews>
  <sheetFormatPr defaultColWidth="9.00390625" defaultRowHeight="13.5"/>
  <cols>
    <col min="1" max="1" width="6.875" style="1" customWidth="1"/>
    <col min="2" max="2" width="59.625" style="1" customWidth="1"/>
    <col min="3" max="3" width="65.875" style="1" customWidth="1"/>
    <col min="4" max="6" width="5.125" style="4" customWidth="1"/>
    <col min="7" max="15" width="9.00390625" style="1" customWidth="1"/>
    <col min="16" max="16" width="8.00390625" style="4" bestFit="1" customWidth="1"/>
    <col min="17" max="16384" width="9.00390625" style="1" customWidth="1"/>
  </cols>
  <sheetData>
    <row r="1" spans="1:6" ht="30.75" customHeight="1">
      <c r="A1" s="52" t="s">
        <v>83</v>
      </c>
      <c r="B1" s="52"/>
      <c r="C1" s="52"/>
      <c r="D1" s="52"/>
      <c r="E1" s="52"/>
      <c r="F1" s="52"/>
    </row>
    <row r="2" spans="1:6" ht="35.25" customHeight="1">
      <c r="A2" s="9" t="s">
        <v>81</v>
      </c>
      <c r="B2" s="10"/>
      <c r="C2" s="11"/>
      <c r="D2" s="12"/>
      <c r="E2" s="12"/>
      <c r="F2" s="12"/>
    </row>
    <row r="3" ht="12" customHeight="1"/>
    <row r="4" ht="1.5" customHeight="1" hidden="1"/>
    <row r="5" spans="1:6" ht="18" customHeight="1">
      <c r="A5" s="27"/>
      <c r="B5" s="28" t="s">
        <v>0</v>
      </c>
      <c r="C5" s="29" t="s">
        <v>1</v>
      </c>
      <c r="D5" s="6"/>
      <c r="E5" s="44"/>
      <c r="F5" s="44"/>
    </row>
    <row r="6" spans="1:16" ht="18" customHeight="1">
      <c r="A6" s="30" t="s">
        <v>131</v>
      </c>
      <c r="B6" s="31"/>
      <c r="C6" s="32"/>
      <c r="D6" s="14" t="s">
        <v>120</v>
      </c>
      <c r="E6" s="26" t="s">
        <v>121</v>
      </c>
      <c r="F6" s="26" t="s">
        <v>122</v>
      </c>
      <c r="P6" s="5" t="s">
        <v>123</v>
      </c>
    </row>
    <row r="7" spans="1:16" ht="21.75" customHeight="1">
      <c r="A7" s="33" t="s">
        <v>26</v>
      </c>
      <c r="B7" s="34" t="s">
        <v>79</v>
      </c>
      <c r="C7" s="34" t="s">
        <v>3</v>
      </c>
      <c r="D7" s="13">
        <v>3</v>
      </c>
      <c r="E7" s="45"/>
      <c r="F7" s="33"/>
      <c r="P7" s="5">
        <v>0</v>
      </c>
    </row>
    <row r="8" spans="1:16" ht="21.75" customHeight="1">
      <c r="A8" s="33" t="s">
        <v>27</v>
      </c>
      <c r="B8" s="34" t="s">
        <v>84</v>
      </c>
      <c r="C8" s="34" t="s">
        <v>17</v>
      </c>
      <c r="D8" s="13">
        <v>3</v>
      </c>
      <c r="E8" s="45"/>
      <c r="F8" s="33"/>
      <c r="P8" s="5">
        <v>1</v>
      </c>
    </row>
    <row r="9" spans="1:16" ht="21.75" customHeight="1">
      <c r="A9" s="33" t="s">
        <v>28</v>
      </c>
      <c r="B9" s="34" t="s">
        <v>70</v>
      </c>
      <c r="C9" s="34" t="s">
        <v>18</v>
      </c>
      <c r="D9" s="13">
        <v>3</v>
      </c>
      <c r="E9" s="45"/>
      <c r="F9" s="33"/>
      <c r="P9" s="5">
        <v>2</v>
      </c>
    </row>
    <row r="10" spans="1:16" ht="21.75" customHeight="1">
      <c r="A10" s="33" t="s">
        <v>29</v>
      </c>
      <c r="B10" s="34" t="s">
        <v>98</v>
      </c>
      <c r="C10" s="34" t="s">
        <v>4</v>
      </c>
      <c r="D10" s="13">
        <v>3</v>
      </c>
      <c r="E10" s="45"/>
      <c r="F10" s="33"/>
      <c r="P10" s="5">
        <v>3</v>
      </c>
    </row>
    <row r="11" spans="1:6" ht="21.75" customHeight="1">
      <c r="A11" s="33" t="s">
        <v>30</v>
      </c>
      <c r="B11" s="34" t="s">
        <v>99</v>
      </c>
      <c r="C11" s="34" t="s">
        <v>5</v>
      </c>
      <c r="D11" s="13">
        <v>3</v>
      </c>
      <c r="E11" s="45"/>
      <c r="F11" s="33"/>
    </row>
    <row r="12" spans="1:6" ht="21.75" customHeight="1">
      <c r="A12" s="33" t="s">
        <v>31</v>
      </c>
      <c r="B12" s="34" t="s">
        <v>100</v>
      </c>
      <c r="C12" s="34" t="s">
        <v>6</v>
      </c>
      <c r="D12" s="13">
        <v>3</v>
      </c>
      <c r="E12" s="45"/>
      <c r="F12" s="33"/>
    </row>
    <row r="13" spans="1:6" ht="21.75" customHeight="1">
      <c r="A13" s="33" t="s">
        <v>32</v>
      </c>
      <c r="B13" s="34" t="s">
        <v>85</v>
      </c>
      <c r="C13" s="34" t="s">
        <v>86</v>
      </c>
      <c r="D13" s="13">
        <v>3</v>
      </c>
      <c r="E13" s="45"/>
      <c r="F13" s="33"/>
    </row>
    <row r="14" spans="1:6" ht="21.75" customHeight="1">
      <c r="A14" s="33" t="s">
        <v>33</v>
      </c>
      <c r="B14" s="34" t="s">
        <v>101</v>
      </c>
      <c r="C14" s="34" t="s">
        <v>19</v>
      </c>
      <c r="D14" s="13">
        <v>3</v>
      </c>
      <c r="E14" s="45"/>
      <c r="F14" s="33"/>
    </row>
    <row r="15" spans="1:6" ht="21.75" customHeight="1">
      <c r="A15" s="33" t="s">
        <v>34</v>
      </c>
      <c r="B15" s="34" t="s">
        <v>102</v>
      </c>
      <c r="C15" s="34" t="s">
        <v>7</v>
      </c>
      <c r="D15" s="13">
        <v>3</v>
      </c>
      <c r="E15" s="45"/>
      <c r="F15" s="33"/>
    </row>
    <row r="16" spans="1:6" ht="21.75" customHeight="1">
      <c r="A16" s="33" t="s">
        <v>35</v>
      </c>
      <c r="B16" s="34" t="s">
        <v>205</v>
      </c>
      <c r="C16" s="34" t="s">
        <v>207</v>
      </c>
      <c r="D16" s="13">
        <v>3</v>
      </c>
      <c r="E16" s="49"/>
      <c r="F16" s="47"/>
    </row>
    <row r="17" spans="1:6" ht="21.75" customHeight="1">
      <c r="A17" s="33" t="s">
        <v>210</v>
      </c>
      <c r="B17" s="34" t="s">
        <v>103</v>
      </c>
      <c r="C17" s="34" t="s">
        <v>8</v>
      </c>
      <c r="D17" s="13">
        <v>3</v>
      </c>
      <c r="E17" s="46">
        <f>SUM(D7:D17)/(3*11)*100</f>
        <v>100</v>
      </c>
      <c r="F17" s="33">
        <f>SUM(D7:D17)/(3*11)*20</f>
        <v>20</v>
      </c>
    </row>
    <row r="18" spans="1:6" ht="12.75" customHeight="1">
      <c r="A18" s="35"/>
      <c r="B18" s="36"/>
      <c r="C18" s="36"/>
      <c r="D18" s="16"/>
      <c r="E18" s="35"/>
      <c r="F18" s="35"/>
    </row>
    <row r="19" spans="1:6" ht="18" customHeight="1">
      <c r="A19" s="30" t="s">
        <v>2</v>
      </c>
      <c r="B19" s="37"/>
      <c r="C19" s="38"/>
      <c r="D19" s="14" t="s">
        <v>120</v>
      </c>
      <c r="E19" s="26" t="s">
        <v>121</v>
      </c>
      <c r="F19" s="26" t="s">
        <v>122</v>
      </c>
    </row>
    <row r="20" spans="1:6" ht="21.75" customHeight="1">
      <c r="A20" s="33" t="s">
        <v>36</v>
      </c>
      <c r="B20" s="34" t="s">
        <v>141</v>
      </c>
      <c r="C20" s="34" t="s">
        <v>87</v>
      </c>
      <c r="D20" s="13">
        <v>3</v>
      </c>
      <c r="E20" s="45"/>
      <c r="F20" s="33"/>
    </row>
    <row r="21" spans="1:6" ht="21.75" customHeight="1">
      <c r="A21" s="33" t="s">
        <v>37</v>
      </c>
      <c r="B21" s="34" t="s">
        <v>71</v>
      </c>
      <c r="C21" s="34" t="s">
        <v>80</v>
      </c>
      <c r="D21" s="13">
        <v>3</v>
      </c>
      <c r="E21" s="45"/>
      <c r="F21" s="33"/>
    </row>
    <row r="22" spans="1:6" ht="21.75" customHeight="1">
      <c r="A22" s="33" t="s">
        <v>38</v>
      </c>
      <c r="B22" s="34" t="s">
        <v>104</v>
      </c>
      <c r="C22" s="34" t="s">
        <v>88</v>
      </c>
      <c r="D22" s="13">
        <v>3</v>
      </c>
      <c r="E22" s="45"/>
      <c r="F22" s="33"/>
    </row>
    <row r="23" spans="1:6" ht="21.75" customHeight="1">
      <c r="A23" s="33" t="s">
        <v>39</v>
      </c>
      <c r="B23" s="34" t="s">
        <v>72</v>
      </c>
      <c r="C23" s="34" t="s">
        <v>9</v>
      </c>
      <c r="D23" s="13">
        <v>3</v>
      </c>
      <c r="E23" s="45"/>
      <c r="F23" s="33"/>
    </row>
    <row r="24" spans="1:6" ht="21.75" customHeight="1">
      <c r="A24" s="33" t="s">
        <v>40</v>
      </c>
      <c r="B24" s="25" t="s">
        <v>139</v>
      </c>
      <c r="C24" s="34" t="s">
        <v>20</v>
      </c>
      <c r="D24" s="13">
        <v>3</v>
      </c>
      <c r="E24" s="45"/>
      <c r="F24" s="33"/>
    </row>
    <row r="25" spans="1:6" ht="21.75" customHeight="1">
      <c r="A25" s="33" t="s">
        <v>41</v>
      </c>
      <c r="B25" s="34" t="s">
        <v>105</v>
      </c>
      <c r="C25" s="34" t="s">
        <v>10</v>
      </c>
      <c r="D25" s="13">
        <v>3</v>
      </c>
      <c r="E25" s="45"/>
      <c r="F25" s="33"/>
    </row>
    <row r="26" spans="1:6" ht="21.75" customHeight="1">
      <c r="A26" s="33" t="s">
        <v>42</v>
      </c>
      <c r="B26" s="34" t="s">
        <v>140</v>
      </c>
      <c r="C26" s="34" t="s">
        <v>11</v>
      </c>
      <c r="D26" s="13">
        <v>3</v>
      </c>
      <c r="E26" s="45"/>
      <c r="F26" s="33"/>
    </row>
    <row r="27" spans="1:6" ht="21.75" customHeight="1">
      <c r="A27" s="33" t="s">
        <v>43</v>
      </c>
      <c r="B27" s="34" t="s">
        <v>106</v>
      </c>
      <c r="C27" s="34" t="s">
        <v>12</v>
      </c>
      <c r="D27" s="13">
        <v>3</v>
      </c>
      <c r="E27" s="46">
        <f>SUM(D20:D27)/(3*8)*100</f>
        <v>100</v>
      </c>
      <c r="F27" s="33">
        <f>SUM(D20:D27)/(3*8)*15</f>
        <v>15</v>
      </c>
    </row>
    <row r="28" spans="1:6" ht="12.75" customHeight="1">
      <c r="A28" s="35"/>
      <c r="B28" s="36"/>
      <c r="C28" s="36"/>
      <c r="D28" s="16"/>
      <c r="E28" s="35"/>
      <c r="F28" s="35"/>
    </row>
    <row r="29" spans="1:6" ht="18" customHeight="1">
      <c r="A29" s="30" t="s">
        <v>187</v>
      </c>
      <c r="B29" s="37"/>
      <c r="C29" s="38"/>
      <c r="D29" s="14" t="s">
        <v>120</v>
      </c>
      <c r="E29" s="26" t="s">
        <v>121</v>
      </c>
      <c r="F29" s="26" t="s">
        <v>122</v>
      </c>
    </row>
    <row r="30" spans="1:6" ht="21.75" customHeight="1">
      <c r="A30" s="33" t="s">
        <v>44</v>
      </c>
      <c r="B30" s="34" t="s">
        <v>73</v>
      </c>
      <c r="C30" s="34" t="s">
        <v>13</v>
      </c>
      <c r="D30" s="13">
        <v>3</v>
      </c>
      <c r="E30" s="33"/>
      <c r="F30" s="33"/>
    </row>
    <row r="31" spans="1:6" ht="21.75" customHeight="1">
      <c r="A31" s="33" t="s">
        <v>45</v>
      </c>
      <c r="B31" s="34" t="s">
        <v>142</v>
      </c>
      <c r="C31" s="34" t="s">
        <v>21</v>
      </c>
      <c r="D31" s="13">
        <v>3</v>
      </c>
      <c r="E31" s="33"/>
      <c r="F31" s="33"/>
    </row>
    <row r="32" spans="1:6" ht="21.75" customHeight="1">
      <c r="A32" s="33" t="s">
        <v>46</v>
      </c>
      <c r="B32" s="34" t="s">
        <v>107</v>
      </c>
      <c r="C32" s="34" t="s">
        <v>143</v>
      </c>
      <c r="D32" s="13">
        <v>3</v>
      </c>
      <c r="E32" s="33"/>
      <c r="F32" s="33"/>
    </row>
    <row r="33" spans="1:6" ht="21.75" customHeight="1">
      <c r="A33" s="33" t="s">
        <v>47</v>
      </c>
      <c r="B33" s="34" t="s">
        <v>144</v>
      </c>
      <c r="C33" s="34" t="s">
        <v>145</v>
      </c>
      <c r="D33" s="13">
        <v>3</v>
      </c>
      <c r="E33" s="33"/>
      <c r="F33" s="33"/>
    </row>
    <row r="34" spans="1:6" ht="21.75" customHeight="1">
      <c r="A34" s="33" t="s">
        <v>48</v>
      </c>
      <c r="B34" s="34" t="s">
        <v>108</v>
      </c>
      <c r="C34" s="34" t="s">
        <v>146</v>
      </c>
      <c r="D34" s="13">
        <v>3</v>
      </c>
      <c r="E34" s="33"/>
      <c r="F34" s="33"/>
    </row>
    <row r="35" spans="1:6" ht="21.75" customHeight="1">
      <c r="A35" s="33" t="s">
        <v>49</v>
      </c>
      <c r="B35" s="34" t="s">
        <v>109</v>
      </c>
      <c r="C35" s="34" t="s">
        <v>14</v>
      </c>
      <c r="D35" s="13">
        <v>3</v>
      </c>
      <c r="E35" s="33"/>
      <c r="F35" s="33"/>
    </row>
    <row r="36" spans="1:6" ht="21.75" customHeight="1">
      <c r="A36" s="33" t="s">
        <v>50</v>
      </c>
      <c r="B36" s="34" t="s">
        <v>147</v>
      </c>
      <c r="C36" s="34" t="s">
        <v>148</v>
      </c>
      <c r="D36" s="13">
        <v>3</v>
      </c>
      <c r="E36" s="33"/>
      <c r="F36" s="33"/>
    </row>
    <row r="37" spans="1:6" ht="21.75" customHeight="1">
      <c r="A37" s="33" t="s">
        <v>51</v>
      </c>
      <c r="B37" s="34" t="s">
        <v>110</v>
      </c>
      <c r="C37" s="34" t="s">
        <v>22</v>
      </c>
      <c r="D37" s="13">
        <v>3</v>
      </c>
      <c r="E37" s="46">
        <f>SUM(D30:D37)/(3*8)*100</f>
        <v>100</v>
      </c>
      <c r="F37" s="33">
        <f>SUM(D30:D37)/(3*8)*15</f>
        <v>15</v>
      </c>
    </row>
    <row r="38" spans="1:6" ht="12.75" customHeight="1">
      <c r="A38" s="35"/>
      <c r="B38" s="36"/>
      <c r="C38" s="36"/>
      <c r="D38" s="16"/>
      <c r="E38" s="35"/>
      <c r="F38" s="35"/>
    </row>
    <row r="39" spans="1:6" ht="18" customHeight="1">
      <c r="A39" s="30" t="s">
        <v>188</v>
      </c>
      <c r="B39" s="37"/>
      <c r="C39" s="38"/>
      <c r="D39" s="14" t="s">
        <v>120</v>
      </c>
      <c r="E39" s="26" t="s">
        <v>121</v>
      </c>
      <c r="F39" s="26" t="s">
        <v>122</v>
      </c>
    </row>
    <row r="40" spans="1:6" ht="21.75" customHeight="1">
      <c r="A40" s="33" t="s">
        <v>52</v>
      </c>
      <c r="B40" s="34" t="s">
        <v>149</v>
      </c>
      <c r="C40" s="34" t="s">
        <v>150</v>
      </c>
      <c r="D40" s="13">
        <v>3</v>
      </c>
      <c r="E40" s="33"/>
      <c r="F40" s="33"/>
    </row>
    <row r="41" spans="1:6" ht="21.75" customHeight="1">
      <c r="A41" s="33" t="s">
        <v>53</v>
      </c>
      <c r="B41" s="34" t="s">
        <v>111</v>
      </c>
      <c r="C41" s="34" t="s">
        <v>15</v>
      </c>
      <c r="D41" s="13">
        <v>3</v>
      </c>
      <c r="E41" s="33"/>
      <c r="F41" s="33"/>
    </row>
    <row r="42" spans="1:6" ht="21.75" customHeight="1">
      <c r="A42" s="33" t="s">
        <v>54</v>
      </c>
      <c r="B42" s="34" t="s">
        <v>112</v>
      </c>
      <c r="C42" s="34" t="s">
        <v>151</v>
      </c>
      <c r="D42" s="13">
        <v>3</v>
      </c>
      <c r="E42" s="33"/>
      <c r="F42" s="33"/>
    </row>
    <row r="43" spans="1:6" ht="21.75" customHeight="1">
      <c r="A43" s="33" t="s">
        <v>55</v>
      </c>
      <c r="B43" s="34" t="s">
        <v>113</v>
      </c>
      <c r="C43" s="34" t="s">
        <v>89</v>
      </c>
      <c r="D43" s="13">
        <v>3</v>
      </c>
      <c r="E43" s="33"/>
      <c r="F43" s="33"/>
    </row>
    <row r="44" spans="1:6" ht="21.75" customHeight="1">
      <c r="A44" s="33" t="s">
        <v>56</v>
      </c>
      <c r="B44" s="34" t="s">
        <v>152</v>
      </c>
      <c r="C44" s="34" t="s">
        <v>153</v>
      </c>
      <c r="D44" s="13">
        <v>3</v>
      </c>
      <c r="E44" s="33"/>
      <c r="F44" s="33"/>
    </row>
    <row r="45" spans="1:6" ht="21.75" customHeight="1">
      <c r="A45" s="33" t="s">
        <v>57</v>
      </c>
      <c r="B45" s="34" t="s">
        <v>154</v>
      </c>
      <c r="C45" s="34" t="s">
        <v>155</v>
      </c>
      <c r="D45" s="13">
        <v>3</v>
      </c>
      <c r="E45" s="33"/>
      <c r="F45" s="33"/>
    </row>
    <row r="46" spans="1:6" ht="21.75" customHeight="1">
      <c r="A46" s="33" t="s">
        <v>58</v>
      </c>
      <c r="B46" s="34" t="s">
        <v>156</v>
      </c>
      <c r="C46" s="34" t="s">
        <v>157</v>
      </c>
      <c r="D46" s="13">
        <v>3</v>
      </c>
      <c r="E46" s="33"/>
      <c r="F46" s="33"/>
    </row>
    <row r="47" spans="1:6" ht="21.75" customHeight="1">
      <c r="A47" s="33" t="s">
        <v>59</v>
      </c>
      <c r="B47" s="34" t="s">
        <v>78</v>
      </c>
      <c r="C47" s="34" t="s">
        <v>23</v>
      </c>
      <c r="D47" s="13">
        <v>3</v>
      </c>
      <c r="E47" s="46">
        <f>SUM(D40:D47)/(3*8)*100</f>
        <v>100</v>
      </c>
      <c r="F47" s="33">
        <f>SUM(D40:D47)/(3*8)*15</f>
        <v>15</v>
      </c>
    </row>
    <row r="48" spans="1:6" ht="12.75" customHeight="1">
      <c r="A48" s="35"/>
      <c r="B48" s="36"/>
      <c r="C48" s="36"/>
      <c r="D48" s="16"/>
      <c r="E48" s="35"/>
      <c r="F48" s="35"/>
    </row>
    <row r="49" spans="1:6" ht="18" customHeight="1">
      <c r="A49" s="30" t="s">
        <v>189</v>
      </c>
      <c r="B49" s="37"/>
      <c r="C49" s="38"/>
      <c r="D49" s="14" t="s">
        <v>120</v>
      </c>
      <c r="E49" s="26" t="s">
        <v>121</v>
      </c>
      <c r="F49" s="26" t="s">
        <v>122</v>
      </c>
    </row>
    <row r="50" spans="1:6" ht="21.75" customHeight="1">
      <c r="A50" s="33" t="s">
        <v>158</v>
      </c>
      <c r="B50" s="34" t="s">
        <v>159</v>
      </c>
      <c r="C50" s="34" t="s">
        <v>24</v>
      </c>
      <c r="D50" s="13">
        <v>3</v>
      </c>
      <c r="E50" s="33"/>
      <c r="F50" s="33"/>
    </row>
    <row r="51" spans="1:6" ht="21.75" customHeight="1">
      <c r="A51" s="33" t="s">
        <v>60</v>
      </c>
      <c r="B51" s="34" t="s">
        <v>114</v>
      </c>
      <c r="C51" s="34" t="s">
        <v>160</v>
      </c>
      <c r="D51" s="13">
        <v>3</v>
      </c>
      <c r="E51" s="33"/>
      <c r="F51" s="33"/>
    </row>
    <row r="52" spans="1:6" ht="21.75" customHeight="1">
      <c r="A52" s="33" t="s">
        <v>61</v>
      </c>
      <c r="B52" s="34" t="s">
        <v>161</v>
      </c>
      <c r="C52" s="34" t="s">
        <v>91</v>
      </c>
      <c r="D52" s="13">
        <v>3</v>
      </c>
      <c r="E52" s="33"/>
      <c r="F52" s="33"/>
    </row>
    <row r="53" spans="1:6" ht="21.75" customHeight="1">
      <c r="A53" s="33" t="s">
        <v>62</v>
      </c>
      <c r="B53" s="34" t="s">
        <v>115</v>
      </c>
      <c r="C53" s="34" t="s">
        <v>92</v>
      </c>
      <c r="D53" s="13">
        <v>3</v>
      </c>
      <c r="E53" s="33"/>
      <c r="F53" s="33"/>
    </row>
    <row r="54" spans="1:6" ht="21.75" customHeight="1">
      <c r="A54" s="33" t="s">
        <v>63</v>
      </c>
      <c r="B54" s="34" t="s">
        <v>116</v>
      </c>
      <c r="C54" s="34" t="s">
        <v>162</v>
      </c>
      <c r="D54" s="13">
        <v>3</v>
      </c>
      <c r="E54" s="33"/>
      <c r="F54" s="33"/>
    </row>
    <row r="55" spans="1:6" ht="21.75" customHeight="1">
      <c r="A55" s="33" t="s">
        <v>64</v>
      </c>
      <c r="B55" s="34" t="s">
        <v>90</v>
      </c>
      <c r="C55" s="34" t="s">
        <v>163</v>
      </c>
      <c r="D55" s="13">
        <v>3</v>
      </c>
      <c r="E55" s="33"/>
      <c r="F55" s="33"/>
    </row>
    <row r="56" spans="1:6" ht="21.75" customHeight="1">
      <c r="A56" s="33" t="s">
        <v>65</v>
      </c>
      <c r="B56" s="34" t="s">
        <v>164</v>
      </c>
      <c r="C56" s="34" t="s">
        <v>165</v>
      </c>
      <c r="D56" s="13">
        <v>3</v>
      </c>
      <c r="E56" s="33"/>
      <c r="F56" s="33"/>
    </row>
    <row r="57" spans="1:6" ht="21.75" customHeight="1">
      <c r="A57" s="33" t="s">
        <v>66</v>
      </c>
      <c r="B57" s="34" t="s">
        <v>166</v>
      </c>
      <c r="C57" s="34" t="s">
        <v>167</v>
      </c>
      <c r="D57" s="13">
        <v>3</v>
      </c>
      <c r="E57" s="46">
        <f>SUM(D50:D57)/(3*8)*100</f>
        <v>100</v>
      </c>
      <c r="F57" s="33">
        <f>SUM(D50:D57)/(3*8)*15</f>
        <v>15</v>
      </c>
    </row>
    <row r="58" spans="1:6" ht="12.75" customHeight="1">
      <c r="A58" s="35"/>
      <c r="B58" s="36"/>
      <c r="C58" s="36"/>
      <c r="D58" s="16"/>
      <c r="E58" s="35"/>
      <c r="F58" s="35"/>
    </row>
    <row r="59" spans="1:6" ht="18" customHeight="1">
      <c r="A59" s="30" t="s">
        <v>190</v>
      </c>
      <c r="B59" s="37"/>
      <c r="C59" s="38"/>
      <c r="D59" s="14" t="s">
        <v>120</v>
      </c>
      <c r="E59" s="26" t="s">
        <v>121</v>
      </c>
      <c r="F59" s="26" t="s">
        <v>122</v>
      </c>
    </row>
    <row r="60" spans="1:6" ht="21.75" customHeight="1">
      <c r="A60" s="33" t="s">
        <v>67</v>
      </c>
      <c r="B60" s="34" t="s">
        <v>168</v>
      </c>
      <c r="C60" s="34" t="s">
        <v>169</v>
      </c>
      <c r="D60" s="13">
        <v>3</v>
      </c>
      <c r="E60" s="45"/>
      <c r="F60" s="33"/>
    </row>
    <row r="61" spans="1:6" ht="21.75" customHeight="1">
      <c r="A61" s="33" t="s">
        <v>68</v>
      </c>
      <c r="B61" s="34" t="s">
        <v>96</v>
      </c>
      <c r="C61" s="34" t="s">
        <v>97</v>
      </c>
      <c r="D61" s="13">
        <v>3</v>
      </c>
      <c r="E61" s="45"/>
      <c r="F61" s="33"/>
    </row>
    <row r="62" spans="1:6" ht="21.75" customHeight="1">
      <c r="A62" s="33" t="s">
        <v>69</v>
      </c>
      <c r="B62" s="34" t="s">
        <v>117</v>
      </c>
      <c r="C62" s="34" t="s">
        <v>94</v>
      </c>
      <c r="D62" s="13">
        <v>3</v>
      </c>
      <c r="E62" s="45"/>
      <c r="F62" s="33"/>
    </row>
    <row r="63" spans="1:6" ht="21.75" customHeight="1">
      <c r="A63" s="33" t="s">
        <v>170</v>
      </c>
      <c r="B63" s="25" t="s">
        <v>171</v>
      </c>
      <c r="C63" s="34" t="s">
        <v>172</v>
      </c>
      <c r="D63" s="13">
        <v>3</v>
      </c>
      <c r="E63" s="45"/>
      <c r="F63" s="33"/>
    </row>
    <row r="64" spans="1:6" ht="21.75" customHeight="1">
      <c r="A64" s="33" t="s">
        <v>173</v>
      </c>
      <c r="B64" s="34" t="s">
        <v>77</v>
      </c>
      <c r="C64" s="34" t="s">
        <v>174</v>
      </c>
      <c r="D64" s="13">
        <v>3</v>
      </c>
      <c r="E64" s="45"/>
      <c r="F64" s="33"/>
    </row>
    <row r="65" spans="1:6" ht="21.75" customHeight="1">
      <c r="A65" s="33" t="s">
        <v>175</v>
      </c>
      <c r="B65" s="34" t="s">
        <v>118</v>
      </c>
      <c r="C65" s="34" t="s">
        <v>176</v>
      </c>
      <c r="D65" s="13">
        <v>3</v>
      </c>
      <c r="E65" s="45"/>
      <c r="F65" s="33"/>
    </row>
    <row r="66" spans="1:6" ht="21.75" customHeight="1">
      <c r="A66" s="33" t="s">
        <v>177</v>
      </c>
      <c r="B66" s="34" t="s">
        <v>74</v>
      </c>
      <c r="C66" s="34" t="s">
        <v>25</v>
      </c>
      <c r="D66" s="13">
        <v>3</v>
      </c>
      <c r="E66" s="45"/>
      <c r="F66" s="33"/>
    </row>
    <row r="67" spans="1:6" ht="21.75" customHeight="1">
      <c r="A67" s="33" t="s">
        <v>178</v>
      </c>
      <c r="B67" s="34" t="s">
        <v>93</v>
      </c>
      <c r="C67" s="34" t="s">
        <v>16</v>
      </c>
      <c r="D67" s="13">
        <v>3</v>
      </c>
      <c r="E67" s="45"/>
      <c r="F67" s="33"/>
    </row>
    <row r="68" spans="1:6" ht="21.75" customHeight="1">
      <c r="A68" s="33" t="s">
        <v>179</v>
      </c>
      <c r="B68" s="34" t="s">
        <v>75</v>
      </c>
      <c r="C68" s="34" t="s">
        <v>180</v>
      </c>
      <c r="D68" s="13">
        <v>3</v>
      </c>
      <c r="E68" s="45"/>
      <c r="F68" s="33"/>
    </row>
    <row r="69" spans="1:6" ht="21.75" customHeight="1">
      <c r="A69" s="33" t="s">
        <v>181</v>
      </c>
      <c r="B69" s="25" t="s">
        <v>182</v>
      </c>
      <c r="C69" s="34" t="s">
        <v>183</v>
      </c>
      <c r="D69" s="13">
        <v>3</v>
      </c>
      <c r="E69" s="45"/>
      <c r="F69" s="33"/>
    </row>
    <row r="70" spans="1:6" ht="21.75" customHeight="1">
      <c r="A70" s="33" t="s">
        <v>184</v>
      </c>
      <c r="B70" s="34" t="s">
        <v>185</v>
      </c>
      <c r="C70" s="34" t="s">
        <v>95</v>
      </c>
      <c r="D70" s="13">
        <v>3</v>
      </c>
      <c r="E70" s="45"/>
      <c r="F70" s="33"/>
    </row>
    <row r="71" spans="1:6" ht="21.75" customHeight="1">
      <c r="A71" s="33" t="s">
        <v>186</v>
      </c>
      <c r="B71" s="34" t="s">
        <v>76</v>
      </c>
      <c r="C71" s="34" t="s">
        <v>82</v>
      </c>
      <c r="D71" s="13">
        <v>3</v>
      </c>
      <c r="E71" s="46">
        <f>SUM(D60:D71)/(3*12)*100</f>
        <v>100</v>
      </c>
      <c r="F71" s="47">
        <f>SUM(D60:D71)/(3*12)*20</f>
        <v>20</v>
      </c>
    </row>
    <row r="72" spans="1:6" ht="11.25">
      <c r="A72" s="2"/>
      <c r="B72" s="2"/>
      <c r="C72" s="2"/>
      <c r="D72" s="3"/>
      <c r="E72" s="3"/>
      <c r="F72" s="3"/>
    </row>
    <row r="73" spans="1:6" ht="17.25" customHeight="1">
      <c r="A73" s="62" t="s">
        <v>208</v>
      </c>
      <c r="B73" s="63"/>
      <c r="C73" s="63"/>
      <c r="D73" s="63"/>
      <c r="E73" s="63"/>
      <c r="F73" s="48">
        <f>SUM(F7:F71)</f>
        <v>100</v>
      </c>
    </row>
  </sheetData>
  <sheetProtection sheet="1" objects="1" scenarios="1"/>
  <mergeCells count="2">
    <mergeCell ref="A1:F1"/>
    <mergeCell ref="A73:E73"/>
  </mergeCells>
  <dataValidations count="1">
    <dataValidation type="list" allowBlank="1" showInputMessage="1" showErrorMessage="1" sqref="D50:D57 D20:D27 D60:D71 D30:D37 D40:D47 D7:D17">
      <formula1>$P$7:$P$10</formula1>
    </dataValidation>
  </dataValidations>
  <printOptions horizontalCentered="1"/>
  <pageMargins left="0.3937007874015748" right="0.3937007874015748" top="0.5905511811023623" bottom="0.3937007874015748" header="0.31496062992125984" footer="0.1968503937007874"/>
  <pageSetup horizontalDpi="600" verticalDpi="600" orientation="landscape" paperSize="9" scale="70" r:id="rId1"/>
  <headerFooter alignWithMargins="0">
    <oddFooter>&amp;L&amp;8■スコアリング基準
０＝ 全くできていない、意識・課題認識もないか極めて薄弱。　 [なし]
１＝ 意識としてはあり、若干の行動を取り始めているが、充分でない。　  [弱い～中程度]
２＝ 積極的に取り組んでいて、意識・行動ともに根付きつつある　 [やや強い]
３＝ 極めて積極的かつ一貫性を持って継続的に取り組んでおり、成果が確実に見えてきている　[非常に強い、一流]</oddFooter>
  </headerFooter>
  <rowBreaks count="1" manualBreakCount="1">
    <brk id="38" max="255" man="1"/>
  </rowBreaks>
</worksheet>
</file>

<file path=xl/worksheets/sheet3.xml><?xml version="1.0" encoding="utf-8"?>
<worksheet xmlns="http://schemas.openxmlformats.org/spreadsheetml/2006/main" xmlns:r="http://schemas.openxmlformats.org/officeDocument/2006/relationships">
  <sheetPr>
    <pageSetUpPr fitToPage="1"/>
  </sheetPr>
  <dimension ref="B1:L108"/>
  <sheetViews>
    <sheetView zoomScalePageLayoutView="0" workbookViewId="0" topLeftCell="A67">
      <selection activeCell="B79" sqref="B79:B80"/>
    </sheetView>
  </sheetViews>
  <sheetFormatPr defaultColWidth="9.00390625" defaultRowHeight="13.5"/>
  <cols>
    <col min="1" max="1" width="1.25" style="7" customWidth="1"/>
    <col min="2" max="2" width="49.875" style="7" bestFit="1" customWidth="1"/>
    <col min="3" max="16384" width="9.00390625" style="7" customWidth="1"/>
  </cols>
  <sheetData>
    <row r="1" s="39" customFormat="1" ht="13.5">
      <c r="L1" s="40" t="s">
        <v>191</v>
      </c>
    </row>
    <row r="2" spans="2:12" s="39" customFormat="1" ht="17.25">
      <c r="B2" s="64" t="s">
        <v>130</v>
      </c>
      <c r="C2" s="64"/>
      <c r="D2" s="64"/>
      <c r="E2" s="64"/>
      <c r="F2" s="64"/>
      <c r="G2" s="64"/>
      <c r="H2" s="64"/>
      <c r="I2" s="64"/>
      <c r="J2" s="64"/>
      <c r="K2" s="64"/>
      <c r="L2" s="64"/>
    </row>
    <row r="3" s="39" customFormat="1" ht="13.5"/>
    <row r="4" spans="2:3" s="39" customFormat="1" ht="17.25">
      <c r="B4" s="41" t="s">
        <v>138</v>
      </c>
      <c r="C4" s="42">
        <f>C108</f>
        <v>100</v>
      </c>
    </row>
    <row r="5" s="39" customFormat="1" ht="13.5"/>
    <row r="6" spans="2:3" s="39" customFormat="1" ht="13.5">
      <c r="B6" s="43" t="s">
        <v>131</v>
      </c>
      <c r="C6" s="43">
        <f aca="true" t="shared" si="0" ref="C6:C11">C101</f>
        <v>100</v>
      </c>
    </row>
    <row r="7" spans="2:3" s="39" customFormat="1" ht="13.5">
      <c r="B7" s="43" t="s">
        <v>132</v>
      </c>
      <c r="C7" s="43">
        <f t="shared" si="0"/>
        <v>100</v>
      </c>
    </row>
    <row r="8" spans="2:3" s="39" customFormat="1" ht="13.5">
      <c r="B8" s="43" t="s">
        <v>133</v>
      </c>
      <c r="C8" s="43">
        <f t="shared" si="0"/>
        <v>100</v>
      </c>
    </row>
    <row r="9" spans="2:3" s="39" customFormat="1" ht="13.5">
      <c r="B9" s="43" t="s">
        <v>192</v>
      </c>
      <c r="C9" s="43">
        <f t="shared" si="0"/>
        <v>100</v>
      </c>
    </row>
    <row r="10" spans="2:3" s="39" customFormat="1" ht="13.5">
      <c r="B10" s="43" t="s">
        <v>134</v>
      </c>
      <c r="C10" s="43">
        <f t="shared" si="0"/>
        <v>100</v>
      </c>
    </row>
    <row r="11" spans="2:3" s="39" customFormat="1" ht="13.5">
      <c r="B11" s="43" t="s">
        <v>135</v>
      </c>
      <c r="C11" s="43">
        <f t="shared" si="0"/>
        <v>100</v>
      </c>
    </row>
    <row r="12" s="39" customFormat="1" ht="13.5"/>
    <row r="13" s="39" customFormat="1" ht="13.5"/>
    <row r="14" s="39" customFormat="1" ht="13.5"/>
    <row r="15" s="39" customFormat="1" ht="13.5"/>
    <row r="16" s="39" customFormat="1" ht="13.5"/>
    <row r="17" s="39" customFormat="1" ht="13.5"/>
    <row r="18" s="39" customFormat="1" ht="13.5"/>
    <row r="19" s="39" customFormat="1" ht="13.5"/>
    <row r="20" s="39" customFormat="1" ht="13.5"/>
    <row r="21" s="39" customFormat="1" ht="13.5"/>
    <row r="22" s="39" customFormat="1" ht="13.5"/>
    <row r="23" s="39" customFormat="1" ht="13.5"/>
    <row r="24" s="39" customFormat="1" ht="13.5"/>
    <row r="25" s="39" customFormat="1" ht="13.5"/>
    <row r="26" s="39" customFormat="1" ht="13.5"/>
    <row r="27" s="39" customFormat="1" ht="13.5"/>
    <row r="28" s="39" customFormat="1" ht="13.5"/>
    <row r="30" ht="13.5"/>
    <row r="31" ht="13.5"/>
    <row r="100" ht="13.5">
      <c r="B100" s="7" t="s">
        <v>136</v>
      </c>
    </row>
    <row r="101" spans="2:3" ht="13.5">
      <c r="B101" s="8" t="s">
        <v>125</v>
      </c>
      <c r="C101" s="8">
        <f>'評価シート（計算用）'!E17</f>
        <v>100</v>
      </c>
    </row>
    <row r="102" spans="2:3" ht="13.5">
      <c r="B102" s="8" t="s">
        <v>126</v>
      </c>
      <c r="C102" s="8">
        <f>'評価シート（計算用）'!E27</f>
        <v>100</v>
      </c>
    </row>
    <row r="103" spans="2:3" ht="13.5">
      <c r="B103" s="8" t="s">
        <v>127</v>
      </c>
      <c r="C103" s="8">
        <f>'評価シート（計算用）'!E37</f>
        <v>100</v>
      </c>
    </row>
    <row r="104" spans="2:3" ht="13.5">
      <c r="B104" s="8" t="s">
        <v>137</v>
      </c>
      <c r="C104" s="8">
        <f>'評価シート（計算用）'!E47</f>
        <v>100</v>
      </c>
    </row>
    <row r="105" spans="2:3" ht="13.5">
      <c r="B105" s="8" t="s">
        <v>128</v>
      </c>
      <c r="C105" s="8">
        <f>'評価シート（計算用）'!E57</f>
        <v>100</v>
      </c>
    </row>
    <row r="106" spans="2:3" ht="13.5">
      <c r="B106" s="8" t="s">
        <v>129</v>
      </c>
      <c r="C106" s="8">
        <f>'評価シート（計算用）'!E71</f>
        <v>100</v>
      </c>
    </row>
    <row r="108" spans="2:3" ht="13.5">
      <c r="B108" s="8" t="s">
        <v>124</v>
      </c>
      <c r="C108" s="8">
        <f>'評価シート（計算用）'!F73</f>
        <v>100</v>
      </c>
    </row>
  </sheetData>
  <sheetProtection sheet="1" objects="1" scenarios="1"/>
  <mergeCells count="1">
    <mergeCell ref="B2:L2"/>
  </mergeCells>
  <printOptions/>
  <pageMargins left="0.787" right="0.787" top="0.984" bottom="0.984" header="0.512" footer="0.512"/>
  <pageSetup fitToHeight="0" fitToWidth="1"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e-square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pdp</dc:creator>
  <cp:keywords/>
  <dc:description/>
  <cp:lastModifiedBy>滋賀経済同友会</cp:lastModifiedBy>
  <cp:lastPrinted>2012-04-06T03:41:31Z</cp:lastPrinted>
  <dcterms:created xsi:type="dcterms:W3CDTF">2004-03-03T11:30:03Z</dcterms:created>
  <dcterms:modified xsi:type="dcterms:W3CDTF">2012-04-06T03:41:36Z</dcterms:modified>
  <cp:category/>
  <cp:version/>
  <cp:contentType/>
  <cp:contentStatus/>
</cp:coreProperties>
</file>